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ropbox\UNACH\Costos en la Construccion\Practicas Project\Trabajo Final\"/>
    </mc:Choice>
  </mc:AlternateContent>
  <xr:revisionPtr revIDLastSave="0" documentId="13_ncr:1_{1B6FE0C7-7A09-4358-B022-86C5C6C8F6D2}" xr6:coauthVersionLast="47" xr6:coauthVersionMax="47" xr10:uidLastSave="{00000000-0000-0000-0000-000000000000}"/>
  <bookViews>
    <workbookView xWindow="-120" yWindow="-120" windowWidth="29040" windowHeight="15840" xr2:uid="{9BDB2784-FA7D-44A7-A6D5-1BE463AF3884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5" i="1" l="1"/>
  <c r="M305" i="1"/>
  <c r="K305" i="1"/>
  <c r="N305" i="1" s="1"/>
  <c r="O305" i="1" s="1"/>
  <c r="I305" i="1"/>
  <c r="P304" i="1"/>
  <c r="M304" i="1"/>
  <c r="K304" i="1"/>
  <c r="I304" i="1"/>
  <c r="K303" i="1"/>
  <c r="N303" i="1" s="1"/>
  <c r="J303" i="1"/>
  <c r="P303" i="1" s="1"/>
  <c r="I303" i="1"/>
  <c r="P302" i="1"/>
  <c r="N302" i="1"/>
  <c r="M302" i="1"/>
  <c r="K302" i="1"/>
  <c r="J302" i="1"/>
  <c r="I302" i="1"/>
  <c r="P301" i="1"/>
  <c r="K301" i="1"/>
  <c r="N301" i="1" s="1"/>
  <c r="J301" i="1"/>
  <c r="M301" i="1" s="1"/>
  <c r="I301" i="1"/>
  <c r="K300" i="1"/>
  <c r="N300" i="1" s="1"/>
  <c r="J300" i="1"/>
  <c r="I300" i="1"/>
  <c r="M299" i="1"/>
  <c r="L299" i="1"/>
  <c r="Q299" i="1" s="1"/>
  <c r="K299" i="1"/>
  <c r="N299" i="1" s="1"/>
  <c r="J299" i="1"/>
  <c r="P299" i="1" s="1"/>
  <c r="I299" i="1"/>
  <c r="N298" i="1"/>
  <c r="K298" i="1"/>
  <c r="L298" i="1" s="1"/>
  <c r="Q298" i="1" s="1"/>
  <c r="J298" i="1"/>
  <c r="P298" i="1" s="1"/>
  <c r="I298" i="1"/>
  <c r="P297" i="1"/>
  <c r="M297" i="1"/>
  <c r="K297" i="1"/>
  <c r="N297" i="1" s="1"/>
  <c r="I297" i="1"/>
  <c r="Q296" i="1"/>
  <c r="P296" i="1"/>
  <c r="N296" i="1"/>
  <c r="M296" i="1"/>
  <c r="L296" i="1"/>
  <c r="K296" i="1"/>
  <c r="I296" i="1"/>
  <c r="K295" i="1"/>
  <c r="N295" i="1" s="1"/>
  <c r="J295" i="1"/>
  <c r="I295" i="1"/>
  <c r="K294" i="1"/>
  <c r="N294" i="1" s="1"/>
  <c r="J294" i="1"/>
  <c r="P294" i="1" s="1"/>
  <c r="I294" i="1"/>
  <c r="P293" i="1"/>
  <c r="N293" i="1"/>
  <c r="M293" i="1"/>
  <c r="K293" i="1"/>
  <c r="L293" i="1" s="1"/>
  <c r="Q293" i="1" s="1"/>
  <c r="I293" i="1"/>
  <c r="P292" i="1"/>
  <c r="O292" i="1"/>
  <c r="N292" i="1"/>
  <c r="M292" i="1"/>
  <c r="L292" i="1"/>
  <c r="Q292" i="1" s="1"/>
  <c r="K292" i="1"/>
  <c r="I292" i="1"/>
  <c r="P291" i="1"/>
  <c r="K291" i="1"/>
  <c r="N291" i="1" s="1"/>
  <c r="J291" i="1"/>
  <c r="M291" i="1" s="1"/>
  <c r="I291" i="1"/>
  <c r="K290" i="1"/>
  <c r="N290" i="1" s="1"/>
  <c r="J290" i="1"/>
  <c r="I290" i="1"/>
  <c r="M289" i="1"/>
  <c r="K289" i="1"/>
  <c r="N289" i="1" s="1"/>
  <c r="J289" i="1"/>
  <c r="P289" i="1" s="1"/>
  <c r="I289" i="1"/>
  <c r="P288" i="1"/>
  <c r="M288" i="1"/>
  <c r="K288" i="1"/>
  <c r="I288" i="1"/>
  <c r="P287" i="1"/>
  <c r="O287" i="1"/>
  <c r="N287" i="1"/>
  <c r="M287" i="1"/>
  <c r="L287" i="1"/>
  <c r="Q287" i="1" s="1"/>
  <c r="K287" i="1"/>
  <c r="I287" i="1"/>
  <c r="P286" i="1"/>
  <c r="M286" i="1"/>
  <c r="K286" i="1"/>
  <c r="N286" i="1" s="1"/>
  <c r="I286" i="1"/>
  <c r="Q285" i="1"/>
  <c r="P285" i="1"/>
  <c r="N285" i="1"/>
  <c r="M285" i="1"/>
  <c r="L285" i="1"/>
  <c r="K285" i="1"/>
  <c r="I285" i="1"/>
  <c r="P284" i="1"/>
  <c r="M284" i="1"/>
  <c r="K284" i="1"/>
  <c r="N284" i="1" s="1"/>
  <c r="I284" i="1"/>
  <c r="P283" i="1"/>
  <c r="M283" i="1"/>
  <c r="K283" i="1"/>
  <c r="I283" i="1"/>
  <c r="Q282" i="1"/>
  <c r="P282" i="1"/>
  <c r="M282" i="1"/>
  <c r="L282" i="1"/>
  <c r="K282" i="1"/>
  <c r="N282" i="1" s="1"/>
  <c r="I282" i="1"/>
  <c r="P281" i="1"/>
  <c r="N281" i="1"/>
  <c r="M281" i="1"/>
  <c r="L281" i="1"/>
  <c r="Q281" i="1" s="1"/>
  <c r="K281" i="1"/>
  <c r="I281" i="1"/>
  <c r="P280" i="1"/>
  <c r="N280" i="1"/>
  <c r="M280" i="1"/>
  <c r="K280" i="1"/>
  <c r="L280" i="1" s="1"/>
  <c r="Q280" i="1" s="1"/>
  <c r="I280" i="1"/>
  <c r="P279" i="1"/>
  <c r="O279" i="1"/>
  <c r="N279" i="1"/>
  <c r="M279" i="1"/>
  <c r="L279" i="1"/>
  <c r="Q279" i="1" s="1"/>
  <c r="K279" i="1"/>
  <c r="I279" i="1"/>
  <c r="P278" i="1"/>
  <c r="M278" i="1"/>
  <c r="K278" i="1"/>
  <c r="N278" i="1" s="1"/>
  <c r="I278" i="1"/>
  <c r="Q277" i="1"/>
  <c r="P277" i="1"/>
  <c r="N277" i="1"/>
  <c r="M277" i="1"/>
  <c r="L277" i="1"/>
  <c r="K277" i="1"/>
  <c r="I277" i="1"/>
  <c r="P276" i="1"/>
  <c r="M276" i="1"/>
  <c r="K276" i="1"/>
  <c r="N276" i="1" s="1"/>
  <c r="I276" i="1"/>
  <c r="P275" i="1"/>
  <c r="M275" i="1"/>
  <c r="K275" i="1"/>
  <c r="I275" i="1"/>
  <c r="P274" i="1"/>
  <c r="M274" i="1"/>
  <c r="L274" i="1"/>
  <c r="Q274" i="1" s="1"/>
  <c r="K274" i="1"/>
  <c r="N274" i="1" s="1"/>
  <c r="I274" i="1"/>
  <c r="P273" i="1"/>
  <c r="N273" i="1"/>
  <c r="M273" i="1"/>
  <c r="L273" i="1"/>
  <c r="Q273" i="1" s="1"/>
  <c r="K273" i="1"/>
  <c r="I273" i="1"/>
  <c r="P272" i="1"/>
  <c r="M272" i="1"/>
  <c r="K272" i="1"/>
  <c r="L272" i="1" s="1"/>
  <c r="Q272" i="1" s="1"/>
  <c r="I272" i="1"/>
  <c r="P271" i="1"/>
  <c r="O271" i="1"/>
  <c r="N271" i="1"/>
  <c r="M271" i="1"/>
  <c r="L271" i="1"/>
  <c r="Q271" i="1" s="1"/>
  <c r="K271" i="1"/>
  <c r="I271" i="1"/>
  <c r="P270" i="1"/>
  <c r="M270" i="1"/>
  <c r="K270" i="1"/>
  <c r="N270" i="1" s="1"/>
  <c r="I270" i="1"/>
  <c r="Q269" i="1"/>
  <c r="P269" i="1"/>
  <c r="N269" i="1"/>
  <c r="M269" i="1"/>
  <c r="L269" i="1"/>
  <c r="K269" i="1"/>
  <c r="I269" i="1"/>
  <c r="P268" i="1"/>
  <c r="O268" i="1"/>
  <c r="M268" i="1"/>
  <c r="K268" i="1"/>
  <c r="N268" i="1" s="1"/>
  <c r="I268" i="1"/>
  <c r="P267" i="1"/>
  <c r="M267" i="1"/>
  <c r="K267" i="1"/>
  <c r="I267" i="1"/>
  <c r="P266" i="1"/>
  <c r="M266" i="1"/>
  <c r="L266" i="1"/>
  <c r="Q266" i="1" s="1"/>
  <c r="K266" i="1"/>
  <c r="N266" i="1" s="1"/>
  <c r="I266" i="1"/>
  <c r="P265" i="1"/>
  <c r="N265" i="1"/>
  <c r="O265" i="1" s="1"/>
  <c r="M265" i="1"/>
  <c r="L265" i="1"/>
  <c r="Q265" i="1" s="1"/>
  <c r="K265" i="1"/>
  <c r="I265" i="1"/>
  <c r="P264" i="1"/>
  <c r="M264" i="1"/>
  <c r="K264" i="1"/>
  <c r="L264" i="1" s="1"/>
  <c r="Q264" i="1" s="1"/>
  <c r="I264" i="1"/>
  <c r="P263" i="1"/>
  <c r="O263" i="1"/>
  <c r="N263" i="1"/>
  <c r="M263" i="1"/>
  <c r="L263" i="1"/>
  <c r="Q263" i="1" s="1"/>
  <c r="K263" i="1"/>
  <c r="I263" i="1"/>
  <c r="P262" i="1"/>
  <c r="M262" i="1"/>
  <c r="K262" i="1"/>
  <c r="N262" i="1" s="1"/>
  <c r="I262" i="1"/>
  <c r="Q261" i="1"/>
  <c r="P261" i="1"/>
  <c r="N261" i="1"/>
  <c r="M261" i="1"/>
  <c r="L261" i="1"/>
  <c r="K261" i="1"/>
  <c r="I261" i="1"/>
  <c r="P260" i="1"/>
  <c r="M260" i="1"/>
  <c r="K260" i="1"/>
  <c r="N260" i="1" s="1"/>
  <c r="I260" i="1"/>
  <c r="P259" i="1"/>
  <c r="M259" i="1"/>
  <c r="K259" i="1"/>
  <c r="I259" i="1"/>
  <c r="P258" i="1"/>
  <c r="M258" i="1"/>
  <c r="L258" i="1"/>
  <c r="Q258" i="1" s="1"/>
  <c r="K258" i="1"/>
  <c r="N258" i="1" s="1"/>
  <c r="I258" i="1"/>
  <c r="P257" i="1"/>
  <c r="N257" i="1"/>
  <c r="M257" i="1"/>
  <c r="L257" i="1"/>
  <c r="Q257" i="1" s="1"/>
  <c r="K257" i="1"/>
  <c r="I257" i="1"/>
  <c r="P256" i="1"/>
  <c r="M256" i="1"/>
  <c r="K256" i="1"/>
  <c r="L256" i="1" s="1"/>
  <c r="Q256" i="1" s="1"/>
  <c r="I256" i="1"/>
  <c r="P255" i="1"/>
  <c r="O255" i="1"/>
  <c r="N255" i="1"/>
  <c r="M255" i="1"/>
  <c r="L255" i="1"/>
  <c r="Q255" i="1" s="1"/>
  <c r="K255" i="1"/>
  <c r="I255" i="1"/>
  <c r="P254" i="1"/>
  <c r="M254" i="1"/>
  <c r="K254" i="1"/>
  <c r="N254" i="1" s="1"/>
  <c r="I254" i="1"/>
  <c r="Q253" i="1"/>
  <c r="P253" i="1"/>
  <c r="N253" i="1"/>
  <c r="M253" i="1"/>
  <c r="L253" i="1"/>
  <c r="K253" i="1"/>
  <c r="I253" i="1"/>
  <c r="P252" i="1"/>
  <c r="M252" i="1"/>
  <c r="K252" i="1"/>
  <c r="N252" i="1" s="1"/>
  <c r="O252" i="1" s="1"/>
  <c r="I252" i="1"/>
  <c r="P251" i="1"/>
  <c r="M251" i="1"/>
  <c r="K251" i="1"/>
  <c r="I251" i="1"/>
  <c r="Q250" i="1"/>
  <c r="P250" i="1"/>
  <c r="M250" i="1"/>
  <c r="L250" i="1"/>
  <c r="K250" i="1"/>
  <c r="N250" i="1" s="1"/>
  <c r="I250" i="1"/>
  <c r="P249" i="1"/>
  <c r="N249" i="1"/>
  <c r="O249" i="1" s="1"/>
  <c r="M249" i="1"/>
  <c r="K249" i="1"/>
  <c r="L249" i="1" s="1"/>
  <c r="Q249" i="1" s="1"/>
  <c r="I249" i="1"/>
  <c r="P248" i="1"/>
  <c r="N248" i="1"/>
  <c r="M248" i="1"/>
  <c r="K248" i="1"/>
  <c r="L248" i="1" s="1"/>
  <c r="Q248" i="1" s="1"/>
  <c r="I248" i="1"/>
  <c r="P247" i="1"/>
  <c r="O247" i="1"/>
  <c r="N247" i="1"/>
  <c r="M247" i="1"/>
  <c r="L247" i="1"/>
  <c r="Q247" i="1" s="1"/>
  <c r="K247" i="1"/>
  <c r="I247" i="1"/>
  <c r="P246" i="1"/>
  <c r="M246" i="1"/>
  <c r="K246" i="1"/>
  <c r="N246" i="1" s="1"/>
  <c r="I246" i="1"/>
  <c r="Q245" i="1"/>
  <c r="P245" i="1"/>
  <c r="N245" i="1"/>
  <c r="M245" i="1"/>
  <c r="L245" i="1"/>
  <c r="K245" i="1"/>
  <c r="I245" i="1"/>
  <c r="P244" i="1"/>
  <c r="O244" i="1"/>
  <c r="M244" i="1"/>
  <c r="K244" i="1"/>
  <c r="N244" i="1" s="1"/>
  <c r="I244" i="1"/>
  <c r="P243" i="1"/>
  <c r="M243" i="1"/>
  <c r="K243" i="1"/>
  <c r="I243" i="1"/>
  <c r="M242" i="1"/>
  <c r="L242" i="1"/>
  <c r="Q242" i="1" s="1"/>
  <c r="K242" i="1"/>
  <c r="N242" i="1" s="1"/>
  <c r="J242" i="1"/>
  <c r="P242" i="1" s="1"/>
  <c r="I242" i="1"/>
  <c r="N241" i="1"/>
  <c r="K241" i="1"/>
  <c r="L241" i="1" s="1"/>
  <c r="Q241" i="1" s="1"/>
  <c r="J241" i="1"/>
  <c r="P241" i="1" s="1"/>
  <c r="I241" i="1"/>
  <c r="P240" i="1"/>
  <c r="M240" i="1"/>
  <c r="K240" i="1"/>
  <c r="N240" i="1" s="1"/>
  <c r="I240" i="1"/>
  <c r="Q239" i="1"/>
  <c r="P239" i="1"/>
  <c r="N239" i="1"/>
  <c r="M239" i="1"/>
  <c r="L239" i="1"/>
  <c r="K239" i="1"/>
  <c r="I239" i="1"/>
  <c r="K238" i="1"/>
  <c r="N238" i="1" s="1"/>
  <c r="J238" i="1"/>
  <c r="I238" i="1"/>
  <c r="P237" i="1"/>
  <c r="M237" i="1"/>
  <c r="L237" i="1"/>
  <c r="Q237" i="1" s="1"/>
  <c r="K237" i="1"/>
  <c r="N237" i="1" s="1"/>
  <c r="I237" i="1"/>
  <c r="P236" i="1"/>
  <c r="N236" i="1"/>
  <c r="O236" i="1" s="1"/>
  <c r="M236" i="1"/>
  <c r="L236" i="1"/>
  <c r="Q236" i="1" s="1"/>
  <c r="K236" i="1"/>
  <c r="I236" i="1"/>
  <c r="P235" i="1"/>
  <c r="M235" i="1"/>
  <c r="K235" i="1"/>
  <c r="L235" i="1" s="1"/>
  <c r="Q235" i="1" s="1"/>
  <c r="I235" i="1"/>
  <c r="P234" i="1"/>
  <c r="O234" i="1"/>
  <c r="N234" i="1"/>
  <c r="M234" i="1"/>
  <c r="L234" i="1"/>
  <c r="Q234" i="1" s="1"/>
  <c r="K234" i="1"/>
  <c r="I234" i="1"/>
  <c r="P233" i="1"/>
  <c r="M233" i="1"/>
  <c r="K233" i="1"/>
  <c r="N233" i="1" s="1"/>
  <c r="I233" i="1"/>
  <c r="Q232" i="1"/>
  <c r="P232" i="1"/>
  <c r="N232" i="1"/>
  <c r="M232" i="1"/>
  <c r="L232" i="1"/>
  <c r="K232" i="1"/>
  <c r="I232" i="1"/>
  <c r="P231" i="1"/>
  <c r="M231" i="1"/>
  <c r="K231" i="1"/>
  <c r="N231" i="1" s="1"/>
  <c r="I231" i="1"/>
  <c r="P230" i="1"/>
  <c r="M230" i="1"/>
  <c r="K230" i="1"/>
  <c r="I230" i="1"/>
  <c r="P229" i="1"/>
  <c r="M229" i="1"/>
  <c r="L229" i="1"/>
  <c r="Q229" i="1" s="1"/>
  <c r="K229" i="1"/>
  <c r="N229" i="1" s="1"/>
  <c r="I229" i="1"/>
  <c r="P228" i="1"/>
  <c r="N228" i="1"/>
  <c r="M228" i="1"/>
  <c r="L228" i="1"/>
  <c r="Q228" i="1" s="1"/>
  <c r="K228" i="1"/>
  <c r="I228" i="1"/>
  <c r="P227" i="1"/>
  <c r="N227" i="1"/>
  <c r="M227" i="1"/>
  <c r="K227" i="1"/>
  <c r="L227" i="1" s="1"/>
  <c r="Q227" i="1" s="1"/>
  <c r="I227" i="1"/>
  <c r="P226" i="1"/>
  <c r="O226" i="1"/>
  <c r="N226" i="1"/>
  <c r="M226" i="1"/>
  <c r="L226" i="1"/>
  <c r="Q226" i="1" s="1"/>
  <c r="K226" i="1"/>
  <c r="I226" i="1"/>
  <c r="P225" i="1"/>
  <c r="M225" i="1"/>
  <c r="K225" i="1"/>
  <c r="N225" i="1" s="1"/>
  <c r="I225" i="1"/>
  <c r="Q224" i="1"/>
  <c r="P224" i="1"/>
  <c r="N224" i="1"/>
  <c r="M224" i="1"/>
  <c r="L224" i="1"/>
  <c r="K224" i="1"/>
  <c r="I224" i="1"/>
  <c r="P223" i="1"/>
  <c r="M223" i="1"/>
  <c r="K223" i="1"/>
  <c r="N223" i="1" s="1"/>
  <c r="O223" i="1" s="1"/>
  <c r="I223" i="1"/>
  <c r="P222" i="1"/>
  <c r="M222" i="1"/>
  <c r="K222" i="1"/>
  <c r="I222" i="1"/>
  <c r="P221" i="1"/>
  <c r="O221" i="1"/>
  <c r="N221" i="1"/>
  <c r="M221" i="1"/>
  <c r="L221" i="1"/>
  <c r="Q221" i="1" s="1"/>
  <c r="K221" i="1"/>
  <c r="I221" i="1"/>
  <c r="P220" i="1"/>
  <c r="N220" i="1"/>
  <c r="O220" i="1" s="1"/>
  <c r="M220" i="1"/>
  <c r="K220" i="1"/>
  <c r="L220" i="1" s="1"/>
  <c r="Q220" i="1" s="1"/>
  <c r="I220" i="1"/>
  <c r="V219" i="1"/>
  <c r="P219" i="1"/>
  <c r="O219" i="1"/>
  <c r="N219" i="1"/>
  <c r="M219" i="1"/>
  <c r="L219" i="1"/>
  <c r="Q219" i="1" s="1"/>
  <c r="K219" i="1"/>
  <c r="I219" i="1"/>
  <c r="P218" i="1"/>
  <c r="M218" i="1"/>
  <c r="K218" i="1"/>
  <c r="N218" i="1" s="1"/>
  <c r="I218" i="1"/>
  <c r="Q217" i="1"/>
  <c r="P217" i="1"/>
  <c r="N217" i="1"/>
  <c r="M217" i="1"/>
  <c r="L217" i="1"/>
  <c r="K217" i="1"/>
  <c r="I217" i="1"/>
  <c r="P216" i="1"/>
  <c r="M216" i="1"/>
  <c r="K216" i="1"/>
  <c r="N216" i="1" s="1"/>
  <c r="I216" i="1"/>
  <c r="P215" i="1"/>
  <c r="M215" i="1"/>
  <c r="K215" i="1"/>
  <c r="L215" i="1" s="1"/>
  <c r="Q215" i="1" s="1"/>
  <c r="I215" i="1"/>
  <c r="V214" i="1"/>
  <c r="P214" i="1"/>
  <c r="N214" i="1"/>
  <c r="O214" i="1" s="1"/>
  <c r="M214" i="1"/>
  <c r="K214" i="1"/>
  <c r="L214" i="1" s="1"/>
  <c r="Q214" i="1" s="1"/>
  <c r="I214" i="1"/>
  <c r="P213" i="1"/>
  <c r="N213" i="1"/>
  <c r="M213" i="1"/>
  <c r="K213" i="1"/>
  <c r="L213" i="1" s="1"/>
  <c r="Q213" i="1" s="1"/>
  <c r="I213" i="1"/>
  <c r="P212" i="1"/>
  <c r="O212" i="1"/>
  <c r="N212" i="1"/>
  <c r="M212" i="1"/>
  <c r="L212" i="1"/>
  <c r="Q212" i="1" s="1"/>
  <c r="K212" i="1"/>
  <c r="I212" i="1"/>
  <c r="P211" i="1"/>
  <c r="M211" i="1"/>
  <c r="K211" i="1"/>
  <c r="I211" i="1"/>
  <c r="N210" i="1"/>
  <c r="L210" i="1"/>
  <c r="Q210" i="1" s="1"/>
  <c r="K210" i="1"/>
  <c r="J210" i="1"/>
  <c r="M210" i="1" s="1"/>
  <c r="I210" i="1"/>
  <c r="P209" i="1"/>
  <c r="N209" i="1"/>
  <c r="M209" i="1"/>
  <c r="K209" i="1"/>
  <c r="L209" i="1" s="1"/>
  <c r="Q209" i="1" s="1"/>
  <c r="I209" i="1"/>
  <c r="P208" i="1"/>
  <c r="O208" i="1"/>
  <c r="N208" i="1"/>
  <c r="M208" i="1"/>
  <c r="L208" i="1"/>
  <c r="Q208" i="1" s="1"/>
  <c r="K208" i="1"/>
  <c r="I208" i="1"/>
  <c r="P207" i="1"/>
  <c r="N207" i="1"/>
  <c r="O207" i="1" s="1"/>
  <c r="M207" i="1"/>
  <c r="K207" i="1"/>
  <c r="L207" i="1" s="1"/>
  <c r="Q207" i="1" s="1"/>
  <c r="I207" i="1"/>
  <c r="P206" i="1"/>
  <c r="M206" i="1"/>
  <c r="K206" i="1"/>
  <c r="L206" i="1" s="1"/>
  <c r="Q206" i="1" s="1"/>
  <c r="I206" i="1"/>
  <c r="P205" i="1"/>
  <c r="O205" i="1"/>
  <c r="N205" i="1"/>
  <c r="M205" i="1"/>
  <c r="L205" i="1"/>
  <c r="Q205" i="1" s="1"/>
  <c r="K205" i="1"/>
  <c r="I205" i="1"/>
  <c r="P204" i="1"/>
  <c r="M204" i="1"/>
  <c r="K204" i="1"/>
  <c r="I204" i="1"/>
  <c r="P203" i="1"/>
  <c r="N203" i="1"/>
  <c r="M203" i="1"/>
  <c r="L203" i="1"/>
  <c r="Q203" i="1" s="1"/>
  <c r="K203" i="1"/>
  <c r="I203" i="1"/>
  <c r="P202" i="1"/>
  <c r="O202" i="1"/>
  <c r="M202" i="1"/>
  <c r="K202" i="1"/>
  <c r="N202" i="1" s="1"/>
  <c r="I202" i="1"/>
  <c r="P201" i="1"/>
  <c r="N201" i="1"/>
  <c r="M201" i="1"/>
  <c r="K201" i="1"/>
  <c r="L201" i="1" s="1"/>
  <c r="Q201" i="1" s="1"/>
  <c r="I201" i="1"/>
  <c r="Q200" i="1"/>
  <c r="P200" i="1"/>
  <c r="O200" i="1"/>
  <c r="N200" i="1"/>
  <c r="M200" i="1"/>
  <c r="L200" i="1"/>
  <c r="K200" i="1"/>
  <c r="I200" i="1"/>
  <c r="P199" i="1"/>
  <c r="N199" i="1"/>
  <c r="O199" i="1" s="1"/>
  <c r="M199" i="1"/>
  <c r="K199" i="1"/>
  <c r="L199" i="1" s="1"/>
  <c r="Q199" i="1" s="1"/>
  <c r="I199" i="1"/>
  <c r="P198" i="1"/>
  <c r="M198" i="1"/>
  <c r="K198" i="1"/>
  <c r="I198" i="1"/>
  <c r="P197" i="1"/>
  <c r="O197" i="1"/>
  <c r="N197" i="1"/>
  <c r="M197" i="1"/>
  <c r="L197" i="1"/>
  <c r="Q197" i="1" s="1"/>
  <c r="K197" i="1"/>
  <c r="I197" i="1"/>
  <c r="P196" i="1"/>
  <c r="M196" i="1"/>
  <c r="K196" i="1"/>
  <c r="I196" i="1"/>
  <c r="Q195" i="1"/>
  <c r="P195" i="1"/>
  <c r="N195" i="1"/>
  <c r="M195" i="1"/>
  <c r="L195" i="1"/>
  <c r="K195" i="1"/>
  <c r="I195" i="1"/>
  <c r="P194" i="1"/>
  <c r="M194" i="1"/>
  <c r="K194" i="1"/>
  <c r="N194" i="1" s="1"/>
  <c r="I194" i="1"/>
  <c r="P193" i="1"/>
  <c r="M193" i="1"/>
  <c r="K193" i="1"/>
  <c r="L193" i="1" s="1"/>
  <c r="Q193" i="1" s="1"/>
  <c r="I193" i="1"/>
  <c r="Q192" i="1"/>
  <c r="P192" i="1"/>
  <c r="O192" i="1"/>
  <c r="N192" i="1"/>
  <c r="M192" i="1"/>
  <c r="L192" i="1"/>
  <c r="K192" i="1"/>
  <c r="I192" i="1"/>
  <c r="P191" i="1"/>
  <c r="N191" i="1"/>
  <c r="O191" i="1" s="1"/>
  <c r="M191" i="1"/>
  <c r="K191" i="1"/>
  <c r="L191" i="1" s="1"/>
  <c r="Q191" i="1" s="1"/>
  <c r="I191" i="1"/>
  <c r="Q190" i="1"/>
  <c r="P190" i="1"/>
  <c r="N190" i="1"/>
  <c r="M190" i="1"/>
  <c r="K190" i="1"/>
  <c r="L190" i="1" s="1"/>
  <c r="I190" i="1"/>
  <c r="P189" i="1"/>
  <c r="O189" i="1"/>
  <c r="N189" i="1"/>
  <c r="M189" i="1"/>
  <c r="L189" i="1"/>
  <c r="Q189" i="1" s="1"/>
  <c r="K189" i="1"/>
  <c r="I189" i="1"/>
  <c r="P188" i="1"/>
  <c r="M188" i="1"/>
  <c r="K188" i="1"/>
  <c r="I188" i="1"/>
  <c r="Q187" i="1"/>
  <c r="P187" i="1"/>
  <c r="N187" i="1"/>
  <c r="O187" i="1" s="1"/>
  <c r="M187" i="1"/>
  <c r="L187" i="1"/>
  <c r="K187" i="1"/>
  <c r="I187" i="1"/>
  <c r="P186" i="1"/>
  <c r="M186" i="1"/>
  <c r="L186" i="1"/>
  <c r="Q186" i="1" s="1"/>
  <c r="K186" i="1"/>
  <c r="N186" i="1" s="1"/>
  <c r="O186" i="1" s="1"/>
  <c r="I186" i="1"/>
  <c r="Q185" i="1"/>
  <c r="P185" i="1"/>
  <c r="M185" i="1"/>
  <c r="L185" i="1"/>
  <c r="K185" i="1"/>
  <c r="N185" i="1" s="1"/>
  <c r="I185" i="1"/>
  <c r="Q184" i="1"/>
  <c r="P184" i="1"/>
  <c r="M184" i="1"/>
  <c r="L184" i="1"/>
  <c r="K184" i="1"/>
  <c r="N184" i="1" s="1"/>
  <c r="O184" i="1" s="1"/>
  <c r="I184" i="1"/>
  <c r="P183" i="1"/>
  <c r="M183" i="1"/>
  <c r="L183" i="1"/>
  <c r="Q183" i="1" s="1"/>
  <c r="K183" i="1"/>
  <c r="N183" i="1" s="1"/>
  <c r="O183" i="1" s="1"/>
  <c r="I183" i="1"/>
  <c r="Q182" i="1"/>
  <c r="P182" i="1"/>
  <c r="M182" i="1"/>
  <c r="L182" i="1"/>
  <c r="K182" i="1"/>
  <c r="N182" i="1" s="1"/>
  <c r="I182" i="1"/>
  <c r="P181" i="1"/>
  <c r="M181" i="1"/>
  <c r="K181" i="1"/>
  <c r="I181" i="1"/>
  <c r="P180" i="1"/>
  <c r="M180" i="1"/>
  <c r="K180" i="1"/>
  <c r="N180" i="1" s="1"/>
  <c r="I180" i="1"/>
  <c r="P179" i="1"/>
  <c r="M179" i="1"/>
  <c r="L179" i="1"/>
  <c r="Q179" i="1" s="1"/>
  <c r="K179" i="1"/>
  <c r="N179" i="1" s="1"/>
  <c r="I179" i="1"/>
  <c r="Q178" i="1"/>
  <c r="P178" i="1"/>
  <c r="N178" i="1"/>
  <c r="M178" i="1"/>
  <c r="L178" i="1"/>
  <c r="K178" i="1"/>
  <c r="I178" i="1"/>
  <c r="P177" i="1"/>
  <c r="N177" i="1"/>
  <c r="M177" i="1"/>
  <c r="K177" i="1"/>
  <c r="L177" i="1" s="1"/>
  <c r="Q177" i="1" s="1"/>
  <c r="I177" i="1"/>
  <c r="P176" i="1"/>
  <c r="O176" i="1"/>
  <c r="M176" i="1"/>
  <c r="K176" i="1"/>
  <c r="N176" i="1" s="1"/>
  <c r="I176" i="1"/>
  <c r="Q175" i="1"/>
  <c r="P175" i="1"/>
  <c r="M175" i="1"/>
  <c r="L175" i="1"/>
  <c r="K175" i="1"/>
  <c r="N175" i="1" s="1"/>
  <c r="I175" i="1"/>
  <c r="Q174" i="1"/>
  <c r="P174" i="1"/>
  <c r="M174" i="1"/>
  <c r="L174" i="1"/>
  <c r="K174" i="1"/>
  <c r="N174" i="1" s="1"/>
  <c r="O174" i="1" s="1"/>
  <c r="I174" i="1"/>
  <c r="P173" i="1"/>
  <c r="M173" i="1"/>
  <c r="K173" i="1"/>
  <c r="I173" i="1"/>
  <c r="P172" i="1"/>
  <c r="M172" i="1"/>
  <c r="L172" i="1"/>
  <c r="Q172" i="1" s="1"/>
  <c r="K172" i="1"/>
  <c r="N172" i="1" s="1"/>
  <c r="I172" i="1"/>
  <c r="P171" i="1"/>
  <c r="M171" i="1"/>
  <c r="L171" i="1"/>
  <c r="Q171" i="1" s="1"/>
  <c r="K171" i="1"/>
  <c r="N171" i="1" s="1"/>
  <c r="I171" i="1"/>
  <c r="Q170" i="1"/>
  <c r="P170" i="1"/>
  <c r="N170" i="1"/>
  <c r="M170" i="1"/>
  <c r="L170" i="1"/>
  <c r="K170" i="1"/>
  <c r="I170" i="1"/>
  <c r="P169" i="1"/>
  <c r="O169" i="1"/>
  <c r="N169" i="1"/>
  <c r="M169" i="1"/>
  <c r="K169" i="1"/>
  <c r="L169" i="1" s="1"/>
  <c r="Q169" i="1" s="1"/>
  <c r="I169" i="1"/>
  <c r="P168" i="1"/>
  <c r="O168" i="1"/>
  <c r="M168" i="1"/>
  <c r="K168" i="1"/>
  <c r="N168" i="1" s="1"/>
  <c r="I168" i="1"/>
  <c r="Q167" i="1"/>
  <c r="P167" i="1"/>
  <c r="M167" i="1"/>
  <c r="L167" i="1"/>
  <c r="K167" i="1"/>
  <c r="N167" i="1" s="1"/>
  <c r="I167" i="1"/>
  <c r="Q166" i="1"/>
  <c r="P166" i="1"/>
  <c r="M166" i="1"/>
  <c r="L166" i="1"/>
  <c r="K166" i="1"/>
  <c r="N166" i="1" s="1"/>
  <c r="O166" i="1" s="1"/>
  <c r="I166" i="1"/>
  <c r="P165" i="1"/>
  <c r="M165" i="1"/>
  <c r="K165" i="1"/>
  <c r="I165" i="1"/>
  <c r="P164" i="1"/>
  <c r="M164" i="1"/>
  <c r="L164" i="1"/>
  <c r="Q164" i="1" s="1"/>
  <c r="K164" i="1"/>
  <c r="N164" i="1" s="1"/>
  <c r="I164" i="1"/>
  <c r="P163" i="1"/>
  <c r="M163" i="1"/>
  <c r="L163" i="1"/>
  <c r="Q163" i="1" s="1"/>
  <c r="K163" i="1"/>
  <c r="N163" i="1" s="1"/>
  <c r="I163" i="1"/>
  <c r="P162" i="1"/>
  <c r="N162" i="1"/>
  <c r="M162" i="1"/>
  <c r="K162" i="1"/>
  <c r="L162" i="1" s="1"/>
  <c r="Q162" i="1" s="1"/>
  <c r="I162" i="1"/>
  <c r="P161" i="1"/>
  <c r="N161" i="1"/>
  <c r="M161" i="1"/>
  <c r="K161" i="1"/>
  <c r="L161" i="1" s="1"/>
  <c r="Q161" i="1" s="1"/>
  <c r="I161" i="1"/>
  <c r="P160" i="1"/>
  <c r="M160" i="1"/>
  <c r="K160" i="1"/>
  <c r="N160" i="1" s="1"/>
  <c r="I160" i="1"/>
  <c r="Q159" i="1"/>
  <c r="P159" i="1"/>
  <c r="M159" i="1"/>
  <c r="L159" i="1"/>
  <c r="K159" i="1"/>
  <c r="N159" i="1" s="1"/>
  <c r="I159" i="1"/>
  <c r="Q158" i="1"/>
  <c r="P158" i="1"/>
  <c r="M158" i="1"/>
  <c r="L158" i="1"/>
  <c r="K158" i="1"/>
  <c r="N158" i="1" s="1"/>
  <c r="O158" i="1" s="1"/>
  <c r="I158" i="1"/>
  <c r="P157" i="1"/>
  <c r="M157" i="1"/>
  <c r="K157" i="1"/>
  <c r="I157" i="1"/>
  <c r="P156" i="1"/>
  <c r="M156" i="1"/>
  <c r="K156" i="1"/>
  <c r="N156" i="1" s="1"/>
  <c r="I156" i="1"/>
  <c r="P155" i="1"/>
  <c r="M155" i="1"/>
  <c r="L155" i="1"/>
  <c r="Q155" i="1" s="1"/>
  <c r="K155" i="1"/>
  <c r="N155" i="1" s="1"/>
  <c r="I155" i="1"/>
  <c r="P154" i="1"/>
  <c r="N154" i="1"/>
  <c r="M154" i="1"/>
  <c r="K154" i="1"/>
  <c r="L154" i="1" s="1"/>
  <c r="Q154" i="1" s="1"/>
  <c r="I154" i="1"/>
  <c r="Q153" i="1"/>
  <c r="P153" i="1"/>
  <c r="O153" i="1"/>
  <c r="N153" i="1"/>
  <c r="M153" i="1"/>
  <c r="L153" i="1"/>
  <c r="K153" i="1"/>
  <c r="I153" i="1"/>
  <c r="P152" i="1"/>
  <c r="O152" i="1"/>
  <c r="M152" i="1"/>
  <c r="K152" i="1"/>
  <c r="N152" i="1" s="1"/>
  <c r="I152" i="1"/>
  <c r="Q151" i="1"/>
  <c r="P151" i="1"/>
  <c r="M151" i="1"/>
  <c r="L151" i="1"/>
  <c r="K151" i="1"/>
  <c r="N151" i="1" s="1"/>
  <c r="I151" i="1"/>
  <c r="Q150" i="1"/>
  <c r="P150" i="1"/>
  <c r="M150" i="1"/>
  <c r="L150" i="1"/>
  <c r="K150" i="1"/>
  <c r="N150" i="1" s="1"/>
  <c r="O150" i="1" s="1"/>
  <c r="I150" i="1"/>
  <c r="P149" i="1"/>
  <c r="M149" i="1"/>
  <c r="K149" i="1"/>
  <c r="I149" i="1"/>
  <c r="P148" i="1"/>
  <c r="M148" i="1"/>
  <c r="L148" i="1"/>
  <c r="Q148" i="1" s="1"/>
  <c r="K148" i="1"/>
  <c r="N148" i="1" s="1"/>
  <c r="I148" i="1"/>
  <c r="P147" i="1"/>
  <c r="M147" i="1"/>
  <c r="L147" i="1"/>
  <c r="Q147" i="1" s="1"/>
  <c r="K147" i="1"/>
  <c r="N147" i="1" s="1"/>
  <c r="I147" i="1"/>
  <c r="P146" i="1"/>
  <c r="N146" i="1"/>
  <c r="M146" i="1"/>
  <c r="K146" i="1"/>
  <c r="L146" i="1" s="1"/>
  <c r="Q146" i="1" s="1"/>
  <c r="I146" i="1"/>
  <c r="Q145" i="1"/>
  <c r="P145" i="1"/>
  <c r="N145" i="1"/>
  <c r="M145" i="1"/>
  <c r="L145" i="1"/>
  <c r="K145" i="1"/>
  <c r="I145" i="1"/>
  <c r="P144" i="1"/>
  <c r="O144" i="1"/>
  <c r="M144" i="1"/>
  <c r="K144" i="1"/>
  <c r="N144" i="1" s="1"/>
  <c r="I144" i="1"/>
  <c r="Q143" i="1"/>
  <c r="P143" i="1"/>
  <c r="M143" i="1"/>
  <c r="L143" i="1"/>
  <c r="K143" i="1"/>
  <c r="N143" i="1" s="1"/>
  <c r="I143" i="1"/>
  <c r="Q142" i="1"/>
  <c r="P142" i="1"/>
  <c r="M142" i="1"/>
  <c r="L142" i="1"/>
  <c r="K142" i="1"/>
  <c r="N142" i="1" s="1"/>
  <c r="O142" i="1" s="1"/>
  <c r="I142" i="1"/>
  <c r="P141" i="1"/>
  <c r="M141" i="1"/>
  <c r="K141" i="1"/>
  <c r="I141" i="1"/>
  <c r="P140" i="1"/>
  <c r="M140" i="1"/>
  <c r="L140" i="1"/>
  <c r="Q140" i="1" s="1"/>
  <c r="K140" i="1"/>
  <c r="N140" i="1" s="1"/>
  <c r="I140" i="1"/>
  <c r="P139" i="1"/>
  <c r="M139" i="1"/>
  <c r="L139" i="1"/>
  <c r="Q139" i="1" s="1"/>
  <c r="K139" i="1"/>
  <c r="N139" i="1" s="1"/>
  <c r="I139" i="1"/>
  <c r="P138" i="1"/>
  <c r="N138" i="1"/>
  <c r="M138" i="1"/>
  <c r="K138" i="1"/>
  <c r="L138" i="1" s="1"/>
  <c r="Q138" i="1" s="1"/>
  <c r="I138" i="1"/>
  <c r="P137" i="1"/>
  <c r="N137" i="1"/>
  <c r="M137" i="1"/>
  <c r="K137" i="1"/>
  <c r="L137" i="1" s="1"/>
  <c r="Q137" i="1" s="1"/>
  <c r="I137" i="1"/>
  <c r="P136" i="1"/>
  <c r="M136" i="1"/>
  <c r="K136" i="1"/>
  <c r="N136" i="1" s="1"/>
  <c r="I136" i="1"/>
  <c r="Q135" i="1"/>
  <c r="P135" i="1"/>
  <c r="M135" i="1"/>
  <c r="L135" i="1"/>
  <c r="K135" i="1"/>
  <c r="N135" i="1" s="1"/>
  <c r="I135" i="1"/>
  <c r="Q134" i="1"/>
  <c r="P134" i="1"/>
  <c r="M134" i="1"/>
  <c r="L134" i="1"/>
  <c r="K134" i="1"/>
  <c r="N134" i="1" s="1"/>
  <c r="O134" i="1" s="1"/>
  <c r="I134" i="1"/>
  <c r="P133" i="1"/>
  <c r="M133" i="1"/>
  <c r="K133" i="1"/>
  <c r="I133" i="1"/>
  <c r="P132" i="1"/>
  <c r="M132" i="1"/>
  <c r="K132" i="1"/>
  <c r="N132" i="1" s="1"/>
  <c r="I132" i="1"/>
  <c r="P131" i="1"/>
  <c r="N131" i="1"/>
  <c r="M131" i="1"/>
  <c r="O131" i="1" s="1"/>
  <c r="L131" i="1"/>
  <c r="Q131" i="1" s="1"/>
  <c r="K131" i="1"/>
  <c r="I131" i="1"/>
  <c r="P130" i="1"/>
  <c r="N130" i="1"/>
  <c r="M130" i="1"/>
  <c r="K130" i="1"/>
  <c r="L130" i="1" s="1"/>
  <c r="Q130" i="1" s="1"/>
  <c r="I130" i="1"/>
  <c r="Q129" i="1"/>
  <c r="P129" i="1"/>
  <c r="N129" i="1"/>
  <c r="M129" i="1"/>
  <c r="L129" i="1"/>
  <c r="K129" i="1"/>
  <c r="I129" i="1"/>
  <c r="P128" i="1"/>
  <c r="M128" i="1"/>
  <c r="K128" i="1"/>
  <c r="N128" i="1" s="1"/>
  <c r="I128" i="1"/>
  <c r="Q127" i="1"/>
  <c r="P127" i="1"/>
  <c r="M127" i="1"/>
  <c r="L127" i="1"/>
  <c r="K127" i="1"/>
  <c r="N127" i="1" s="1"/>
  <c r="I127" i="1"/>
  <c r="Q126" i="1"/>
  <c r="P126" i="1"/>
  <c r="M126" i="1"/>
  <c r="L126" i="1"/>
  <c r="K126" i="1"/>
  <c r="N126" i="1" s="1"/>
  <c r="O126" i="1" s="1"/>
  <c r="I126" i="1"/>
  <c r="P125" i="1"/>
  <c r="M125" i="1"/>
  <c r="K125" i="1"/>
  <c r="I125" i="1"/>
  <c r="P124" i="1"/>
  <c r="M124" i="1"/>
  <c r="L124" i="1"/>
  <c r="Q124" i="1" s="1"/>
  <c r="K124" i="1"/>
  <c r="N124" i="1" s="1"/>
  <c r="I124" i="1"/>
  <c r="P123" i="1"/>
  <c r="M123" i="1"/>
  <c r="L123" i="1"/>
  <c r="Q123" i="1" s="1"/>
  <c r="K123" i="1"/>
  <c r="N123" i="1" s="1"/>
  <c r="I123" i="1"/>
  <c r="P122" i="1"/>
  <c r="N122" i="1"/>
  <c r="M122" i="1"/>
  <c r="K122" i="1"/>
  <c r="L122" i="1" s="1"/>
  <c r="Q122" i="1" s="1"/>
  <c r="I122" i="1"/>
  <c r="P121" i="1"/>
  <c r="N121" i="1"/>
  <c r="M121" i="1"/>
  <c r="K121" i="1"/>
  <c r="L121" i="1" s="1"/>
  <c r="Q121" i="1" s="1"/>
  <c r="I121" i="1"/>
  <c r="P120" i="1"/>
  <c r="O120" i="1"/>
  <c r="M120" i="1"/>
  <c r="K120" i="1"/>
  <c r="N120" i="1" s="1"/>
  <c r="I120" i="1"/>
  <c r="Q119" i="1"/>
  <c r="P119" i="1"/>
  <c r="M119" i="1"/>
  <c r="L119" i="1"/>
  <c r="K119" i="1"/>
  <c r="N119" i="1" s="1"/>
  <c r="I119" i="1"/>
  <c r="Q118" i="1"/>
  <c r="P118" i="1"/>
  <c r="M118" i="1"/>
  <c r="L118" i="1"/>
  <c r="K118" i="1"/>
  <c r="N118" i="1" s="1"/>
  <c r="O118" i="1" s="1"/>
  <c r="I118" i="1"/>
  <c r="P117" i="1"/>
  <c r="M117" i="1"/>
  <c r="K117" i="1"/>
  <c r="I117" i="1"/>
  <c r="K116" i="1"/>
  <c r="N116" i="1" s="1"/>
  <c r="J116" i="1"/>
  <c r="P116" i="1" s="1"/>
  <c r="I116" i="1"/>
  <c r="P115" i="1"/>
  <c r="N115" i="1"/>
  <c r="M115" i="1"/>
  <c r="K115" i="1"/>
  <c r="L115" i="1" s="1"/>
  <c r="Q115" i="1" s="1"/>
  <c r="I115" i="1"/>
  <c r="P114" i="1"/>
  <c r="N114" i="1"/>
  <c r="M114" i="1"/>
  <c r="K114" i="1"/>
  <c r="L114" i="1" s="1"/>
  <c r="Q114" i="1" s="1"/>
  <c r="I114" i="1"/>
  <c r="P113" i="1"/>
  <c r="M113" i="1"/>
  <c r="K113" i="1"/>
  <c r="N113" i="1" s="1"/>
  <c r="I113" i="1"/>
  <c r="Q112" i="1"/>
  <c r="P112" i="1"/>
  <c r="M112" i="1"/>
  <c r="L112" i="1"/>
  <c r="K112" i="1"/>
  <c r="N112" i="1" s="1"/>
  <c r="I112" i="1"/>
  <c r="Q111" i="1"/>
  <c r="P111" i="1"/>
  <c r="N111" i="1"/>
  <c r="O111" i="1" s="1"/>
  <c r="M111" i="1"/>
  <c r="L111" i="1"/>
  <c r="K111" i="1"/>
  <c r="I111" i="1"/>
  <c r="P110" i="1"/>
  <c r="M110" i="1"/>
  <c r="K110" i="1"/>
  <c r="I110" i="1"/>
  <c r="P109" i="1"/>
  <c r="M109" i="1"/>
  <c r="K109" i="1"/>
  <c r="N109" i="1" s="1"/>
  <c r="I109" i="1"/>
  <c r="P108" i="1"/>
  <c r="M108" i="1"/>
  <c r="L108" i="1"/>
  <c r="Q108" i="1" s="1"/>
  <c r="K108" i="1"/>
  <c r="N108" i="1" s="1"/>
  <c r="I108" i="1"/>
  <c r="Q107" i="1"/>
  <c r="P107" i="1"/>
  <c r="N107" i="1"/>
  <c r="M107" i="1"/>
  <c r="L107" i="1"/>
  <c r="K107" i="1"/>
  <c r="I107" i="1"/>
  <c r="P106" i="1"/>
  <c r="N106" i="1"/>
  <c r="M106" i="1"/>
  <c r="K106" i="1"/>
  <c r="L106" i="1" s="1"/>
  <c r="Q106" i="1" s="1"/>
  <c r="I106" i="1"/>
  <c r="P105" i="1"/>
  <c r="M105" i="1"/>
  <c r="K105" i="1"/>
  <c r="N105" i="1" s="1"/>
  <c r="I105" i="1"/>
  <c r="Q104" i="1"/>
  <c r="P104" i="1"/>
  <c r="M104" i="1"/>
  <c r="L104" i="1"/>
  <c r="K104" i="1"/>
  <c r="N104" i="1" s="1"/>
  <c r="I104" i="1"/>
  <c r="Q103" i="1"/>
  <c r="P103" i="1"/>
  <c r="M103" i="1"/>
  <c r="L103" i="1"/>
  <c r="K103" i="1"/>
  <c r="N103" i="1" s="1"/>
  <c r="O103" i="1" s="1"/>
  <c r="I103" i="1"/>
  <c r="P102" i="1"/>
  <c r="M102" i="1"/>
  <c r="K102" i="1"/>
  <c r="I102" i="1"/>
  <c r="P101" i="1"/>
  <c r="M101" i="1"/>
  <c r="K101" i="1"/>
  <c r="N101" i="1" s="1"/>
  <c r="I101" i="1"/>
  <c r="P100" i="1"/>
  <c r="M100" i="1"/>
  <c r="L100" i="1"/>
  <c r="Q100" i="1" s="1"/>
  <c r="K100" i="1"/>
  <c r="N100" i="1" s="1"/>
  <c r="I100" i="1"/>
  <c r="P99" i="1"/>
  <c r="N99" i="1"/>
  <c r="M99" i="1"/>
  <c r="K99" i="1"/>
  <c r="L99" i="1" s="1"/>
  <c r="Q99" i="1" s="1"/>
  <c r="I99" i="1"/>
  <c r="P98" i="1"/>
  <c r="O98" i="1"/>
  <c r="N98" i="1"/>
  <c r="M98" i="1"/>
  <c r="K98" i="1"/>
  <c r="L98" i="1" s="1"/>
  <c r="Q98" i="1" s="1"/>
  <c r="I98" i="1"/>
  <c r="P97" i="1"/>
  <c r="O97" i="1"/>
  <c r="M97" i="1"/>
  <c r="K97" i="1"/>
  <c r="N97" i="1" s="1"/>
  <c r="I97" i="1"/>
  <c r="Q96" i="1"/>
  <c r="P96" i="1"/>
  <c r="M96" i="1"/>
  <c r="L96" i="1"/>
  <c r="K96" i="1"/>
  <c r="N96" i="1" s="1"/>
  <c r="I96" i="1"/>
  <c r="Q95" i="1"/>
  <c r="P95" i="1"/>
  <c r="M95" i="1"/>
  <c r="L95" i="1"/>
  <c r="K95" i="1"/>
  <c r="N95" i="1" s="1"/>
  <c r="O95" i="1" s="1"/>
  <c r="I95" i="1"/>
  <c r="P94" i="1"/>
  <c r="M94" i="1"/>
  <c r="K94" i="1"/>
  <c r="I94" i="1"/>
  <c r="P93" i="1"/>
  <c r="M93" i="1"/>
  <c r="L93" i="1"/>
  <c r="Q93" i="1" s="1"/>
  <c r="K93" i="1"/>
  <c r="N93" i="1" s="1"/>
  <c r="I93" i="1"/>
  <c r="P92" i="1"/>
  <c r="M92" i="1"/>
  <c r="L92" i="1"/>
  <c r="Q92" i="1" s="1"/>
  <c r="K92" i="1"/>
  <c r="N92" i="1" s="1"/>
  <c r="I92" i="1"/>
  <c r="P91" i="1"/>
  <c r="N91" i="1"/>
  <c r="M91" i="1"/>
  <c r="K91" i="1"/>
  <c r="L91" i="1" s="1"/>
  <c r="Q91" i="1" s="1"/>
  <c r="I91" i="1"/>
  <c r="P90" i="1"/>
  <c r="N90" i="1"/>
  <c r="M90" i="1"/>
  <c r="K90" i="1"/>
  <c r="L90" i="1" s="1"/>
  <c r="Q90" i="1" s="1"/>
  <c r="I90" i="1"/>
  <c r="P89" i="1"/>
  <c r="M89" i="1"/>
  <c r="K89" i="1"/>
  <c r="N89" i="1" s="1"/>
  <c r="I89" i="1"/>
  <c r="Q88" i="1"/>
  <c r="P88" i="1"/>
  <c r="M88" i="1"/>
  <c r="L88" i="1"/>
  <c r="K88" i="1"/>
  <c r="N88" i="1" s="1"/>
  <c r="I88" i="1"/>
  <c r="P87" i="1"/>
  <c r="M87" i="1"/>
  <c r="K87" i="1"/>
  <c r="N87" i="1" s="1"/>
  <c r="O87" i="1" s="1"/>
  <c r="I87" i="1"/>
  <c r="P86" i="1"/>
  <c r="M86" i="1"/>
  <c r="K86" i="1"/>
  <c r="I86" i="1"/>
  <c r="P85" i="1"/>
  <c r="M85" i="1"/>
  <c r="L85" i="1"/>
  <c r="Q85" i="1" s="1"/>
  <c r="K85" i="1"/>
  <c r="N85" i="1" s="1"/>
  <c r="I85" i="1"/>
  <c r="P84" i="1"/>
  <c r="M84" i="1"/>
  <c r="L84" i="1"/>
  <c r="Q84" i="1" s="1"/>
  <c r="K84" i="1"/>
  <c r="N84" i="1" s="1"/>
  <c r="I84" i="1"/>
  <c r="P83" i="1"/>
  <c r="N83" i="1"/>
  <c r="M83" i="1"/>
  <c r="K83" i="1"/>
  <c r="L83" i="1" s="1"/>
  <c r="Q83" i="1" s="1"/>
  <c r="I83" i="1"/>
  <c r="P82" i="1"/>
  <c r="N82" i="1"/>
  <c r="M82" i="1"/>
  <c r="K82" i="1"/>
  <c r="L82" i="1" s="1"/>
  <c r="Q82" i="1" s="1"/>
  <c r="I82" i="1"/>
  <c r="P81" i="1"/>
  <c r="O81" i="1"/>
  <c r="M81" i="1"/>
  <c r="K81" i="1"/>
  <c r="N81" i="1" s="1"/>
  <c r="I81" i="1"/>
  <c r="Q80" i="1"/>
  <c r="P80" i="1"/>
  <c r="M80" i="1"/>
  <c r="L80" i="1"/>
  <c r="K80" i="1"/>
  <c r="N80" i="1" s="1"/>
  <c r="I80" i="1"/>
  <c r="P79" i="1"/>
  <c r="M79" i="1"/>
  <c r="K79" i="1"/>
  <c r="N79" i="1" s="1"/>
  <c r="O79" i="1" s="1"/>
  <c r="I79" i="1"/>
  <c r="P78" i="1"/>
  <c r="M78" i="1"/>
  <c r="K78" i="1"/>
  <c r="I78" i="1"/>
  <c r="P77" i="1"/>
  <c r="M77" i="1"/>
  <c r="K77" i="1"/>
  <c r="N77" i="1" s="1"/>
  <c r="I77" i="1"/>
  <c r="P76" i="1"/>
  <c r="M76" i="1"/>
  <c r="L76" i="1"/>
  <c r="Q76" i="1" s="1"/>
  <c r="K76" i="1"/>
  <c r="N76" i="1" s="1"/>
  <c r="I76" i="1"/>
  <c r="P75" i="1"/>
  <c r="N75" i="1"/>
  <c r="M75" i="1"/>
  <c r="K75" i="1"/>
  <c r="L75" i="1" s="1"/>
  <c r="Q75" i="1" s="1"/>
  <c r="I75" i="1"/>
  <c r="P74" i="1"/>
  <c r="N74" i="1"/>
  <c r="M74" i="1"/>
  <c r="L74" i="1"/>
  <c r="Q74" i="1" s="1"/>
  <c r="K74" i="1"/>
  <c r="I74" i="1"/>
  <c r="P73" i="1"/>
  <c r="M73" i="1"/>
  <c r="K73" i="1"/>
  <c r="N73" i="1" s="1"/>
  <c r="I73" i="1"/>
  <c r="Q72" i="1"/>
  <c r="P72" i="1"/>
  <c r="N72" i="1"/>
  <c r="O72" i="1" s="1"/>
  <c r="M72" i="1"/>
  <c r="L72" i="1"/>
  <c r="K72" i="1"/>
  <c r="I72" i="1"/>
  <c r="P71" i="1"/>
  <c r="M71" i="1"/>
  <c r="K71" i="1"/>
  <c r="N71" i="1" s="1"/>
  <c r="O71" i="1" s="1"/>
  <c r="I71" i="1"/>
  <c r="P70" i="1"/>
  <c r="M70" i="1"/>
  <c r="K70" i="1"/>
  <c r="I70" i="1"/>
  <c r="P69" i="1"/>
  <c r="M69" i="1"/>
  <c r="L69" i="1"/>
  <c r="Q69" i="1" s="1"/>
  <c r="K69" i="1"/>
  <c r="N69" i="1" s="1"/>
  <c r="I69" i="1"/>
  <c r="P68" i="1"/>
  <c r="M68" i="1"/>
  <c r="L68" i="1"/>
  <c r="Q68" i="1" s="1"/>
  <c r="K68" i="1"/>
  <c r="N68" i="1" s="1"/>
  <c r="I68" i="1"/>
  <c r="P67" i="1"/>
  <c r="N67" i="1"/>
  <c r="M67" i="1"/>
  <c r="K67" i="1"/>
  <c r="L67" i="1" s="1"/>
  <c r="Q67" i="1" s="1"/>
  <c r="I67" i="1"/>
  <c r="P66" i="1"/>
  <c r="N66" i="1"/>
  <c r="M66" i="1"/>
  <c r="L66" i="1"/>
  <c r="Q66" i="1" s="1"/>
  <c r="K66" i="1"/>
  <c r="I66" i="1"/>
  <c r="P65" i="1"/>
  <c r="O65" i="1"/>
  <c r="M65" i="1"/>
  <c r="K65" i="1"/>
  <c r="N65" i="1" s="1"/>
  <c r="I65" i="1"/>
  <c r="P64" i="1"/>
  <c r="M64" i="1"/>
  <c r="L64" i="1"/>
  <c r="Q64" i="1" s="1"/>
  <c r="K64" i="1"/>
  <c r="N64" i="1" s="1"/>
  <c r="I64" i="1"/>
  <c r="Q63" i="1"/>
  <c r="P63" i="1"/>
  <c r="M63" i="1"/>
  <c r="L63" i="1"/>
  <c r="K63" i="1"/>
  <c r="N63" i="1" s="1"/>
  <c r="O63" i="1" s="1"/>
  <c r="I63" i="1"/>
  <c r="P62" i="1"/>
  <c r="M62" i="1"/>
  <c r="K62" i="1"/>
  <c r="L62" i="1" s="1"/>
  <c r="Q62" i="1" s="1"/>
  <c r="I62" i="1"/>
  <c r="P61" i="1"/>
  <c r="M61" i="1"/>
  <c r="L61" i="1"/>
  <c r="Q61" i="1" s="1"/>
  <c r="K61" i="1"/>
  <c r="N61" i="1" s="1"/>
  <c r="I61" i="1"/>
  <c r="P60" i="1"/>
  <c r="M60" i="1"/>
  <c r="L60" i="1"/>
  <c r="Q60" i="1" s="1"/>
  <c r="K60" i="1"/>
  <c r="N60" i="1" s="1"/>
  <c r="I60" i="1"/>
  <c r="P59" i="1"/>
  <c r="N59" i="1"/>
  <c r="M59" i="1"/>
  <c r="K59" i="1"/>
  <c r="L59" i="1" s="1"/>
  <c r="Q59" i="1" s="1"/>
  <c r="I59" i="1"/>
  <c r="Q58" i="1"/>
  <c r="P58" i="1"/>
  <c r="M58" i="1"/>
  <c r="L58" i="1"/>
  <c r="K58" i="1"/>
  <c r="N58" i="1" s="1"/>
  <c r="I58" i="1"/>
  <c r="P57" i="1"/>
  <c r="M57" i="1"/>
  <c r="K57" i="1"/>
  <c r="N57" i="1" s="1"/>
  <c r="I57" i="1"/>
  <c r="P56" i="1"/>
  <c r="M56" i="1"/>
  <c r="K56" i="1"/>
  <c r="L56" i="1" s="1"/>
  <c r="Q56" i="1" s="1"/>
  <c r="I56" i="1"/>
  <c r="P55" i="1"/>
  <c r="N55" i="1"/>
  <c r="O55" i="1" s="1"/>
  <c r="M55" i="1"/>
  <c r="L55" i="1"/>
  <c r="Q55" i="1" s="1"/>
  <c r="K55" i="1"/>
  <c r="I55" i="1"/>
  <c r="P54" i="1"/>
  <c r="N54" i="1"/>
  <c r="M54" i="1"/>
  <c r="K54" i="1"/>
  <c r="L54" i="1" s="1"/>
  <c r="Q54" i="1" s="1"/>
  <c r="I54" i="1"/>
  <c r="P53" i="1"/>
  <c r="N53" i="1"/>
  <c r="O53" i="1" s="1"/>
  <c r="M53" i="1"/>
  <c r="L53" i="1"/>
  <c r="Q53" i="1" s="1"/>
  <c r="K53" i="1"/>
  <c r="I53" i="1"/>
  <c r="Q52" i="1"/>
  <c r="P52" i="1"/>
  <c r="M52" i="1"/>
  <c r="L52" i="1"/>
  <c r="K52" i="1"/>
  <c r="N52" i="1" s="1"/>
  <c r="I52" i="1"/>
  <c r="P51" i="1"/>
  <c r="N51" i="1"/>
  <c r="M51" i="1"/>
  <c r="K51" i="1"/>
  <c r="L51" i="1" s="1"/>
  <c r="Q51" i="1" s="1"/>
  <c r="I51" i="1"/>
  <c r="Q50" i="1"/>
  <c r="P50" i="1"/>
  <c r="M50" i="1"/>
  <c r="L50" i="1"/>
  <c r="K50" i="1"/>
  <c r="N50" i="1" s="1"/>
  <c r="I50" i="1"/>
  <c r="P49" i="1"/>
  <c r="M49" i="1"/>
  <c r="K49" i="1"/>
  <c r="N49" i="1" s="1"/>
  <c r="I49" i="1"/>
  <c r="P48" i="1"/>
  <c r="M48" i="1"/>
  <c r="K48" i="1"/>
  <c r="L48" i="1" s="1"/>
  <c r="Q48" i="1" s="1"/>
  <c r="I48" i="1"/>
  <c r="P47" i="1"/>
  <c r="N47" i="1"/>
  <c r="M47" i="1"/>
  <c r="O47" i="1" s="1"/>
  <c r="L47" i="1"/>
  <c r="Q47" i="1" s="1"/>
  <c r="K47" i="1"/>
  <c r="I47" i="1"/>
  <c r="P46" i="1"/>
  <c r="N46" i="1"/>
  <c r="M46" i="1"/>
  <c r="K46" i="1"/>
  <c r="L46" i="1" s="1"/>
  <c r="Q46" i="1" s="1"/>
  <c r="I46" i="1"/>
  <c r="P45" i="1"/>
  <c r="N45" i="1"/>
  <c r="M45" i="1"/>
  <c r="L45" i="1"/>
  <c r="Q45" i="1" s="1"/>
  <c r="K45" i="1"/>
  <c r="I45" i="1"/>
  <c r="Q44" i="1"/>
  <c r="P44" i="1"/>
  <c r="M44" i="1"/>
  <c r="L44" i="1"/>
  <c r="K44" i="1"/>
  <c r="N44" i="1" s="1"/>
  <c r="I44" i="1"/>
  <c r="P43" i="1"/>
  <c r="M43" i="1"/>
  <c r="K43" i="1"/>
  <c r="N43" i="1" s="1"/>
  <c r="I43" i="1"/>
  <c r="Q42" i="1"/>
  <c r="P42" i="1"/>
  <c r="M42" i="1"/>
  <c r="L42" i="1"/>
  <c r="K42" i="1"/>
  <c r="N42" i="1" s="1"/>
  <c r="I42" i="1"/>
  <c r="P41" i="1"/>
  <c r="M41" i="1"/>
  <c r="K41" i="1"/>
  <c r="N41" i="1" s="1"/>
  <c r="I41" i="1"/>
  <c r="P40" i="1"/>
  <c r="M40" i="1"/>
  <c r="K40" i="1"/>
  <c r="N40" i="1" s="1"/>
  <c r="I40" i="1"/>
  <c r="P39" i="1"/>
  <c r="N39" i="1"/>
  <c r="M39" i="1"/>
  <c r="O39" i="1" s="1"/>
  <c r="L39" i="1"/>
  <c r="Q39" i="1" s="1"/>
  <c r="K39" i="1"/>
  <c r="I39" i="1"/>
  <c r="P38" i="1"/>
  <c r="N38" i="1"/>
  <c r="M38" i="1"/>
  <c r="K38" i="1"/>
  <c r="L38" i="1" s="1"/>
  <c r="Q38" i="1" s="1"/>
  <c r="I38" i="1"/>
  <c r="P37" i="1"/>
  <c r="N37" i="1"/>
  <c r="M37" i="1"/>
  <c r="L37" i="1"/>
  <c r="Q37" i="1" s="1"/>
  <c r="K37" i="1"/>
  <c r="I37" i="1"/>
  <c r="Q36" i="1"/>
  <c r="P36" i="1"/>
  <c r="M36" i="1"/>
  <c r="L36" i="1"/>
  <c r="K36" i="1"/>
  <c r="N36" i="1" s="1"/>
  <c r="I36" i="1"/>
  <c r="P35" i="1"/>
  <c r="M35" i="1"/>
  <c r="K35" i="1"/>
  <c r="N35" i="1" s="1"/>
  <c r="I35" i="1"/>
  <c r="Q34" i="1"/>
  <c r="P34" i="1"/>
  <c r="M34" i="1"/>
  <c r="L34" i="1"/>
  <c r="K34" i="1"/>
  <c r="N34" i="1" s="1"/>
  <c r="I34" i="1"/>
  <c r="P33" i="1"/>
  <c r="M33" i="1"/>
  <c r="K33" i="1"/>
  <c r="N33" i="1" s="1"/>
  <c r="I33" i="1"/>
  <c r="P32" i="1"/>
  <c r="M32" i="1"/>
  <c r="K32" i="1"/>
  <c r="N32" i="1" s="1"/>
  <c r="I32" i="1"/>
  <c r="P31" i="1"/>
  <c r="N31" i="1"/>
  <c r="M31" i="1"/>
  <c r="O31" i="1" s="1"/>
  <c r="L31" i="1"/>
  <c r="Q31" i="1" s="1"/>
  <c r="K31" i="1"/>
  <c r="I31" i="1"/>
  <c r="P30" i="1"/>
  <c r="N30" i="1"/>
  <c r="M30" i="1"/>
  <c r="K30" i="1"/>
  <c r="L30" i="1" s="1"/>
  <c r="Q30" i="1" s="1"/>
  <c r="I30" i="1"/>
  <c r="P29" i="1"/>
  <c r="N29" i="1"/>
  <c r="M29" i="1"/>
  <c r="L29" i="1"/>
  <c r="Q29" i="1" s="1"/>
  <c r="K29" i="1"/>
  <c r="I29" i="1"/>
  <c r="Q28" i="1"/>
  <c r="P28" i="1"/>
  <c r="M28" i="1"/>
  <c r="L28" i="1"/>
  <c r="K28" i="1"/>
  <c r="N28" i="1" s="1"/>
  <c r="I28" i="1"/>
  <c r="P27" i="1"/>
  <c r="M27" i="1"/>
  <c r="K27" i="1"/>
  <c r="N27" i="1" s="1"/>
  <c r="I27" i="1"/>
  <c r="Q26" i="1"/>
  <c r="P26" i="1"/>
  <c r="M26" i="1"/>
  <c r="L26" i="1"/>
  <c r="K26" i="1"/>
  <c r="N26" i="1" s="1"/>
  <c r="I26" i="1"/>
  <c r="P25" i="1"/>
  <c r="M25" i="1"/>
  <c r="K25" i="1"/>
  <c r="N25" i="1" s="1"/>
  <c r="I25" i="1"/>
  <c r="P24" i="1"/>
  <c r="M24" i="1"/>
  <c r="K24" i="1"/>
  <c r="N24" i="1" s="1"/>
  <c r="I24" i="1"/>
  <c r="P23" i="1"/>
  <c r="N23" i="1"/>
  <c r="M23" i="1"/>
  <c r="O23" i="1" s="1"/>
  <c r="L23" i="1"/>
  <c r="Q23" i="1" s="1"/>
  <c r="K23" i="1"/>
  <c r="I23" i="1"/>
  <c r="N22" i="1"/>
  <c r="K22" i="1"/>
  <c r="L22" i="1" s="1"/>
  <c r="Q22" i="1" s="1"/>
  <c r="J22" i="1"/>
  <c r="P22" i="1" s="1"/>
  <c r="I22" i="1"/>
  <c r="K21" i="1"/>
  <c r="N21" i="1" s="1"/>
  <c r="J21" i="1"/>
  <c r="M21" i="1" s="1"/>
  <c r="I21" i="1"/>
  <c r="K20" i="1"/>
  <c r="N20" i="1" s="1"/>
  <c r="J20" i="1"/>
  <c r="L20" i="1" s="1"/>
  <c r="Q20" i="1" s="1"/>
  <c r="I20" i="1"/>
  <c r="P19" i="1"/>
  <c r="M19" i="1"/>
  <c r="K19" i="1"/>
  <c r="L19" i="1" s="1"/>
  <c r="Q19" i="1" s="1"/>
  <c r="I19" i="1"/>
  <c r="P18" i="1"/>
  <c r="N18" i="1"/>
  <c r="M18" i="1"/>
  <c r="L18" i="1"/>
  <c r="Q18" i="1" s="1"/>
  <c r="K18" i="1"/>
  <c r="I18" i="1"/>
  <c r="N17" i="1"/>
  <c r="K17" i="1"/>
  <c r="J17" i="1"/>
  <c r="P17" i="1" s="1"/>
  <c r="I17" i="1"/>
  <c r="Q16" i="1"/>
  <c r="P16" i="1"/>
  <c r="M16" i="1"/>
  <c r="L16" i="1"/>
  <c r="K16" i="1"/>
  <c r="N16" i="1" s="1"/>
  <c r="I16" i="1"/>
  <c r="K15" i="1"/>
  <c r="N15" i="1" s="1"/>
  <c r="J15" i="1"/>
  <c r="M15" i="1" s="1"/>
  <c r="I15" i="1"/>
  <c r="P14" i="1"/>
  <c r="M14" i="1"/>
  <c r="K14" i="1"/>
  <c r="N14" i="1" s="1"/>
  <c r="I14" i="1"/>
  <c r="P13" i="1"/>
  <c r="M13" i="1"/>
  <c r="K13" i="1"/>
  <c r="L13" i="1" s="1"/>
  <c r="Q13" i="1" s="1"/>
  <c r="I13" i="1"/>
  <c r="P12" i="1"/>
  <c r="N12" i="1"/>
  <c r="O12" i="1" s="1"/>
  <c r="M12" i="1"/>
  <c r="L12" i="1"/>
  <c r="Q12" i="1" s="1"/>
  <c r="K12" i="1"/>
  <c r="I12" i="1"/>
  <c r="P11" i="1"/>
  <c r="N11" i="1"/>
  <c r="K11" i="1"/>
  <c r="J11" i="1"/>
  <c r="M11" i="1" s="1"/>
  <c r="I11" i="1"/>
  <c r="Q10" i="1"/>
  <c r="P10" i="1"/>
  <c r="M10" i="1"/>
  <c r="L10" i="1"/>
  <c r="K10" i="1"/>
  <c r="N10" i="1" s="1"/>
  <c r="I10" i="1"/>
  <c r="P9" i="1"/>
  <c r="M9" i="1"/>
  <c r="K9" i="1"/>
  <c r="N9" i="1" s="1"/>
  <c r="I9" i="1"/>
  <c r="P8" i="1"/>
  <c r="M8" i="1"/>
  <c r="K8" i="1"/>
  <c r="N8" i="1" s="1"/>
  <c r="I8" i="1"/>
  <c r="P7" i="1"/>
  <c r="M7" i="1"/>
  <c r="K7" i="1"/>
  <c r="N7" i="1" s="1"/>
  <c r="I7" i="1"/>
  <c r="P6" i="1"/>
  <c r="M6" i="1"/>
  <c r="K6" i="1"/>
  <c r="N6" i="1" s="1"/>
  <c r="I6" i="1"/>
  <c r="P5" i="1"/>
  <c r="N5" i="1"/>
  <c r="M5" i="1"/>
  <c r="L5" i="1"/>
  <c r="Q5" i="1" s="1"/>
  <c r="K5" i="1"/>
  <c r="I5" i="1"/>
  <c r="P4" i="1"/>
  <c r="N4" i="1"/>
  <c r="M4" i="1"/>
  <c r="K4" i="1"/>
  <c r="L4" i="1" s="1"/>
  <c r="Q4" i="1" s="1"/>
  <c r="I4" i="1"/>
  <c r="P3" i="1"/>
  <c r="N3" i="1"/>
  <c r="M3" i="1"/>
  <c r="L3" i="1"/>
  <c r="Q3" i="1" s="1"/>
  <c r="K3" i="1"/>
  <c r="I3" i="1"/>
  <c r="L289" i="1" l="1"/>
  <c r="Q289" i="1" s="1"/>
  <c r="L294" i="1"/>
  <c r="Q294" i="1" s="1"/>
  <c r="L17" i="1"/>
  <c r="Q17" i="1" s="1"/>
  <c r="M22" i="1"/>
  <c r="M294" i="1"/>
  <c r="P15" i="1"/>
  <c r="M17" i="1"/>
  <c r="M241" i="1"/>
  <c r="M298" i="1"/>
  <c r="O298" i="1" s="1"/>
  <c r="L11" i="1"/>
  <c r="Q11" i="1" s="1"/>
  <c r="L303" i="1"/>
  <c r="Q303" i="1" s="1"/>
  <c r="P21" i="1"/>
  <c r="L302" i="1"/>
  <c r="Q302" i="1" s="1"/>
  <c r="M303" i="1"/>
  <c r="O16" i="1"/>
  <c r="O24" i="1"/>
  <c r="O26" i="1"/>
  <c r="O35" i="1"/>
  <c r="O41" i="1"/>
  <c r="O27" i="1"/>
  <c r="O8" i="1"/>
  <c r="O21" i="1"/>
  <c r="O52" i="1"/>
  <c r="O58" i="1"/>
  <c r="O61" i="1"/>
  <c r="O50" i="1"/>
  <c r="O28" i="1"/>
  <c r="O34" i="1"/>
  <c r="O43" i="1"/>
  <c r="O49" i="1"/>
  <c r="O33" i="1"/>
  <c r="O44" i="1"/>
  <c r="O32" i="1"/>
  <c r="O14" i="1"/>
  <c r="O10" i="1"/>
  <c r="O15" i="1"/>
  <c r="O25" i="1"/>
  <c r="O36" i="1"/>
  <c r="O40" i="1"/>
  <c r="O42" i="1"/>
  <c r="O60" i="1"/>
  <c r="O6" i="1"/>
  <c r="O7" i="1"/>
  <c r="O9" i="1"/>
  <c r="O57" i="1"/>
  <c r="O107" i="1"/>
  <c r="O167" i="1"/>
  <c r="O185" i="1"/>
  <c r="N304" i="1"/>
  <c r="L304" i="1"/>
  <c r="Q304" i="1" s="1"/>
  <c r="L6" i="1"/>
  <c r="Q6" i="1" s="1"/>
  <c r="L24" i="1"/>
  <c r="Q24" i="1" s="1"/>
  <c r="O75" i="1"/>
  <c r="O114" i="1"/>
  <c r="L7" i="1"/>
  <c r="Q7" i="1" s="1"/>
  <c r="M306" i="1"/>
  <c r="P20" i="1"/>
  <c r="O51" i="1"/>
  <c r="O59" i="1"/>
  <c r="O66" i="1"/>
  <c r="O68" i="1"/>
  <c r="O82" i="1"/>
  <c r="O84" i="1"/>
  <c r="O91" i="1"/>
  <c r="O93" i="1"/>
  <c r="O121" i="1"/>
  <c r="O123" i="1"/>
  <c r="O138" i="1"/>
  <c r="O140" i="1"/>
  <c r="O145" i="1"/>
  <c r="O162" i="1"/>
  <c r="O164" i="1"/>
  <c r="O195" i="1"/>
  <c r="L198" i="1"/>
  <c r="Q198" i="1" s="1"/>
  <c r="N198" i="1"/>
  <c r="O213" i="1"/>
  <c r="O285" i="1"/>
  <c r="L288" i="1"/>
  <c r="Q288" i="1" s="1"/>
  <c r="N288" i="1"/>
  <c r="O96" i="1"/>
  <c r="N102" i="1"/>
  <c r="L102" i="1"/>
  <c r="Q102" i="1" s="1"/>
  <c r="N133" i="1"/>
  <c r="L133" i="1"/>
  <c r="Q133" i="1" s="1"/>
  <c r="O147" i="1"/>
  <c r="O194" i="1"/>
  <c r="O284" i="1"/>
  <c r="L32" i="1"/>
  <c r="Q32" i="1" s="1"/>
  <c r="L40" i="1"/>
  <c r="Q40" i="1" s="1"/>
  <c r="O80" i="1"/>
  <c r="O11" i="1"/>
  <c r="L14" i="1"/>
  <c r="Q14" i="1" s="1"/>
  <c r="O17" i="1"/>
  <c r="O22" i="1"/>
  <c r="L25" i="1"/>
  <c r="Q25" i="1" s="1"/>
  <c r="O30" i="1"/>
  <c r="L33" i="1"/>
  <c r="Q33" i="1" s="1"/>
  <c r="O38" i="1"/>
  <c r="L41" i="1"/>
  <c r="Q41" i="1" s="1"/>
  <c r="O46" i="1"/>
  <c r="L49" i="1"/>
  <c r="Q49" i="1" s="1"/>
  <c r="O54" i="1"/>
  <c r="L57" i="1"/>
  <c r="Q57" i="1" s="1"/>
  <c r="L77" i="1"/>
  <c r="Q77" i="1" s="1"/>
  <c r="O90" i="1"/>
  <c r="O92" i="1"/>
  <c r="O106" i="1"/>
  <c r="L109" i="1"/>
  <c r="Q109" i="1" s="1"/>
  <c r="O130" i="1"/>
  <c r="O137" i="1"/>
  <c r="O139" i="1"/>
  <c r="N149" i="1"/>
  <c r="L149" i="1"/>
  <c r="Q149" i="1" s="1"/>
  <c r="O161" i="1"/>
  <c r="O163" i="1"/>
  <c r="N173" i="1"/>
  <c r="L173" i="1"/>
  <c r="Q173" i="1" s="1"/>
  <c r="O178" i="1"/>
  <c r="O190" i="1"/>
  <c r="N222" i="1"/>
  <c r="L222" i="1"/>
  <c r="Q222" i="1" s="1"/>
  <c r="O225" i="1"/>
  <c r="O229" i="1"/>
  <c r="O258" i="1"/>
  <c r="O293" i="1"/>
  <c r="P295" i="1"/>
  <c r="M295" i="1"/>
  <c r="O295" i="1" s="1"/>
  <c r="N86" i="1"/>
  <c r="L86" i="1"/>
  <c r="Q86" i="1" s="1"/>
  <c r="O119" i="1"/>
  <c r="O296" i="1"/>
  <c r="O5" i="1"/>
  <c r="O18" i="1"/>
  <c r="N19" i="1"/>
  <c r="N48" i="1"/>
  <c r="N56" i="1"/>
  <c r="O99" i="1"/>
  <c r="O101" i="1"/>
  <c r="O112" i="1"/>
  <c r="O113" i="1"/>
  <c r="L116" i="1"/>
  <c r="Q116" i="1" s="1"/>
  <c r="O132" i="1"/>
  <c r="O154" i="1"/>
  <c r="O156" i="1"/>
  <c r="O180" i="1"/>
  <c r="N188" i="1"/>
  <c r="L188" i="1"/>
  <c r="Q188" i="1" s="1"/>
  <c r="N251" i="1"/>
  <c r="L251" i="1"/>
  <c r="Q251" i="1" s="1"/>
  <c r="O254" i="1"/>
  <c r="O276" i="1"/>
  <c r="O64" i="1"/>
  <c r="O143" i="1"/>
  <c r="O209" i="1"/>
  <c r="O299" i="1"/>
  <c r="O29" i="1"/>
  <c r="O37" i="1"/>
  <c r="O45" i="1"/>
  <c r="N70" i="1"/>
  <c r="L70" i="1"/>
  <c r="Q70" i="1" s="1"/>
  <c r="O109" i="1"/>
  <c r="O301" i="1"/>
  <c r="O4" i="1"/>
  <c r="I306" i="1"/>
  <c r="L9" i="1"/>
  <c r="Q9" i="1" s="1"/>
  <c r="L15" i="1"/>
  <c r="Q15" i="1" s="1"/>
  <c r="M20" i="1"/>
  <c r="O20" i="1" s="1"/>
  <c r="L27" i="1"/>
  <c r="Q27" i="1" s="1"/>
  <c r="L35" i="1"/>
  <c r="Q35" i="1" s="1"/>
  <c r="L43" i="1"/>
  <c r="Q43" i="1" s="1"/>
  <c r="O67" i="1"/>
  <c r="O69" i="1"/>
  <c r="O74" i="1"/>
  <c r="O76" i="1"/>
  <c r="O83" i="1"/>
  <c r="O85" i="1"/>
  <c r="O88" i="1"/>
  <c r="O89" i="1"/>
  <c r="N94" i="1"/>
  <c r="L94" i="1"/>
  <c r="Q94" i="1" s="1"/>
  <c r="L101" i="1"/>
  <c r="Q101" i="1" s="1"/>
  <c r="O104" i="1"/>
  <c r="O105" i="1"/>
  <c r="O108" i="1"/>
  <c r="O122" i="1"/>
  <c r="O124" i="1"/>
  <c r="O129" i="1"/>
  <c r="L132" i="1"/>
  <c r="Q132" i="1" s="1"/>
  <c r="O135" i="1"/>
  <c r="O136" i="1"/>
  <c r="N141" i="1"/>
  <c r="L141" i="1"/>
  <c r="Q141" i="1" s="1"/>
  <c r="L156" i="1"/>
  <c r="Q156" i="1" s="1"/>
  <c r="O159" i="1"/>
  <c r="O160" i="1"/>
  <c r="N165" i="1"/>
  <c r="L165" i="1"/>
  <c r="Q165" i="1" s="1"/>
  <c r="O170" i="1"/>
  <c r="O177" i="1"/>
  <c r="L180" i="1"/>
  <c r="Q180" i="1" s="1"/>
  <c r="O217" i="1"/>
  <c r="O248" i="1"/>
  <c r="N125" i="1"/>
  <c r="L125" i="1"/>
  <c r="Q125" i="1" s="1"/>
  <c r="L8" i="1"/>
  <c r="Q8" i="1" s="1"/>
  <c r="N13" i="1"/>
  <c r="L21" i="1"/>
  <c r="Q21" i="1" s="1"/>
  <c r="N62" i="1"/>
  <c r="O73" i="1"/>
  <c r="N117" i="1"/>
  <c r="L117" i="1"/>
  <c r="Q117" i="1" s="1"/>
  <c r="O127" i="1"/>
  <c r="O128" i="1"/>
  <c r="O146" i="1"/>
  <c r="O148" i="1"/>
  <c r="O172" i="1"/>
  <c r="O182" i="1"/>
  <c r="O216" i="1"/>
  <c r="O237" i="1"/>
  <c r="O241" i="1"/>
  <c r="O266" i="1"/>
  <c r="N157" i="1"/>
  <c r="L157" i="1"/>
  <c r="Q157" i="1" s="1"/>
  <c r="O171" i="1"/>
  <c r="N181" i="1"/>
  <c r="L181" i="1"/>
  <c r="Q181" i="1" s="1"/>
  <c r="O302" i="1"/>
  <c r="O3" i="1"/>
  <c r="O77" i="1"/>
  <c r="N78" i="1"/>
  <c r="L78" i="1"/>
  <c r="Q78" i="1" s="1"/>
  <c r="O100" i="1"/>
  <c r="N110" i="1"/>
  <c r="L110" i="1"/>
  <c r="Q110" i="1" s="1"/>
  <c r="O115" i="1"/>
  <c r="O151" i="1"/>
  <c r="O155" i="1"/>
  <c r="O175" i="1"/>
  <c r="O179" i="1"/>
  <c r="O233" i="1"/>
  <c r="O262" i="1"/>
  <c r="M116" i="1"/>
  <c r="O116" i="1" s="1"/>
  <c r="N211" i="1"/>
  <c r="L211" i="1"/>
  <c r="Q211" i="1" s="1"/>
  <c r="O240" i="1"/>
  <c r="N243" i="1"/>
  <c r="L243" i="1"/>
  <c r="Q243" i="1" s="1"/>
  <c r="O250" i="1"/>
  <c r="O277" i="1"/>
  <c r="O281" i="1"/>
  <c r="O291" i="1"/>
  <c r="L71" i="1"/>
  <c r="Q71" i="1" s="1"/>
  <c r="L79" i="1"/>
  <c r="Q79" i="1" s="1"/>
  <c r="L87" i="1"/>
  <c r="Q87" i="1" s="1"/>
  <c r="O203" i="1"/>
  <c r="O246" i="1"/>
  <c r="O269" i="1"/>
  <c r="O273" i="1"/>
  <c r="O232" i="1"/>
  <c r="O261" i="1"/>
  <c r="O280" i="1"/>
  <c r="N283" i="1"/>
  <c r="L283" i="1"/>
  <c r="Q283" i="1" s="1"/>
  <c r="P290" i="1"/>
  <c r="M290" i="1"/>
  <c r="O290" i="1" s="1"/>
  <c r="O294" i="1"/>
  <c r="P300" i="1"/>
  <c r="M300" i="1"/>
  <c r="O303" i="1"/>
  <c r="L65" i="1"/>
  <c r="Q65" i="1" s="1"/>
  <c r="L73" i="1"/>
  <c r="Q73" i="1" s="1"/>
  <c r="L81" i="1"/>
  <c r="Q81" i="1" s="1"/>
  <c r="L89" i="1"/>
  <c r="Q89" i="1" s="1"/>
  <c r="L97" i="1"/>
  <c r="Q97" i="1" s="1"/>
  <c r="L105" i="1"/>
  <c r="Q105" i="1" s="1"/>
  <c r="L113" i="1"/>
  <c r="Q113" i="1" s="1"/>
  <c r="L120" i="1"/>
  <c r="Q120" i="1" s="1"/>
  <c r="L128" i="1"/>
  <c r="Q128" i="1" s="1"/>
  <c r="L136" i="1"/>
  <c r="Q136" i="1" s="1"/>
  <c r="L144" i="1"/>
  <c r="Q144" i="1" s="1"/>
  <c r="L152" i="1"/>
  <c r="Q152" i="1" s="1"/>
  <c r="L160" i="1"/>
  <c r="Q160" i="1" s="1"/>
  <c r="L168" i="1"/>
  <c r="Q168" i="1" s="1"/>
  <c r="L176" i="1"/>
  <c r="Q176" i="1" s="1"/>
  <c r="N193" i="1"/>
  <c r="N196" i="1"/>
  <c r="L196" i="1"/>
  <c r="Q196" i="1" s="1"/>
  <c r="N206" i="1"/>
  <c r="N215" i="1"/>
  <c r="O218" i="1"/>
  <c r="O224" i="1"/>
  <c r="O228" i="1"/>
  <c r="O231" i="1"/>
  <c r="O242" i="1"/>
  <c r="O253" i="1"/>
  <c r="O257" i="1"/>
  <c r="O260" i="1"/>
  <c r="N272" i="1"/>
  <c r="N275" i="1"/>
  <c r="L275" i="1"/>
  <c r="Q275" i="1" s="1"/>
  <c r="O286" i="1"/>
  <c r="O297" i="1"/>
  <c r="O300" i="1"/>
  <c r="N235" i="1"/>
  <c r="P238" i="1"/>
  <c r="M238" i="1"/>
  <c r="O238" i="1" s="1"/>
  <c r="O239" i="1"/>
  <c r="N264" i="1"/>
  <c r="N267" i="1"/>
  <c r="L267" i="1"/>
  <c r="Q267" i="1" s="1"/>
  <c r="O278" i="1"/>
  <c r="O282" i="1"/>
  <c r="O201" i="1"/>
  <c r="N204" i="1"/>
  <c r="L204" i="1"/>
  <c r="Q204" i="1" s="1"/>
  <c r="O210" i="1"/>
  <c r="O227" i="1"/>
  <c r="N230" i="1"/>
  <c r="L230" i="1"/>
  <c r="Q230" i="1" s="1"/>
  <c r="O245" i="1"/>
  <c r="N256" i="1"/>
  <c r="N259" i="1"/>
  <c r="L259" i="1"/>
  <c r="Q259" i="1" s="1"/>
  <c r="O270" i="1"/>
  <c r="O274" i="1"/>
  <c r="O289" i="1"/>
  <c r="P210" i="1"/>
  <c r="L194" i="1"/>
  <c r="Q194" i="1" s="1"/>
  <c r="L202" i="1"/>
  <c r="Q202" i="1" s="1"/>
  <c r="L216" i="1"/>
  <c r="Q216" i="1" s="1"/>
  <c r="L223" i="1"/>
  <c r="Q223" i="1" s="1"/>
  <c r="L231" i="1"/>
  <c r="Q231" i="1" s="1"/>
  <c r="L238" i="1"/>
  <c r="Q238" i="1" s="1"/>
  <c r="L244" i="1"/>
  <c r="Q244" i="1" s="1"/>
  <c r="L252" i="1"/>
  <c r="Q252" i="1" s="1"/>
  <c r="L260" i="1"/>
  <c r="Q260" i="1" s="1"/>
  <c r="L268" i="1"/>
  <c r="Q268" i="1" s="1"/>
  <c r="L276" i="1"/>
  <c r="Q276" i="1" s="1"/>
  <c r="L284" i="1"/>
  <c r="Q284" i="1" s="1"/>
  <c r="L290" i="1"/>
  <c r="Q290" i="1" s="1"/>
  <c r="L295" i="1"/>
  <c r="Q295" i="1" s="1"/>
  <c r="L300" i="1"/>
  <c r="Q300" i="1" s="1"/>
  <c r="L305" i="1"/>
  <c r="Q305" i="1" s="1"/>
  <c r="L218" i="1"/>
  <c r="Q218" i="1" s="1"/>
  <c r="L225" i="1"/>
  <c r="Q225" i="1" s="1"/>
  <c r="L233" i="1"/>
  <c r="Q233" i="1" s="1"/>
  <c r="L240" i="1"/>
  <c r="Q240" i="1" s="1"/>
  <c r="L246" i="1"/>
  <c r="Q246" i="1" s="1"/>
  <c r="L254" i="1"/>
  <c r="Q254" i="1" s="1"/>
  <c r="L262" i="1"/>
  <c r="Q262" i="1" s="1"/>
  <c r="L270" i="1"/>
  <c r="Q270" i="1" s="1"/>
  <c r="L278" i="1"/>
  <c r="Q278" i="1" s="1"/>
  <c r="L286" i="1"/>
  <c r="Q286" i="1" s="1"/>
  <c r="L291" i="1"/>
  <c r="Q291" i="1" s="1"/>
  <c r="L297" i="1"/>
  <c r="Q297" i="1" s="1"/>
  <c r="L301" i="1"/>
  <c r="Q301" i="1" s="1"/>
  <c r="P306" i="1" l="1"/>
  <c r="O251" i="1"/>
  <c r="O173" i="1"/>
  <c r="O165" i="1"/>
  <c r="O288" i="1"/>
  <c r="O198" i="1"/>
  <c r="O215" i="1"/>
  <c r="O243" i="1"/>
  <c r="O94" i="1"/>
  <c r="O110" i="1"/>
  <c r="O62" i="1"/>
  <c r="O256" i="1"/>
  <c r="O275" i="1"/>
  <c r="O157" i="1"/>
  <c r="O188" i="1"/>
  <c r="O235" i="1"/>
  <c r="O272" i="1"/>
  <c r="O196" i="1"/>
  <c r="O13" i="1"/>
  <c r="O306" i="1" s="1"/>
  <c r="Q306" i="1" s="1"/>
  <c r="O222" i="1"/>
  <c r="O117" i="1"/>
  <c r="O304" i="1"/>
  <c r="O193" i="1"/>
  <c r="O211" i="1"/>
  <c r="O56" i="1"/>
  <c r="O133" i="1"/>
  <c r="O283" i="1"/>
  <c r="O141" i="1"/>
  <c r="O204" i="1"/>
  <c r="O267" i="1"/>
  <c r="O48" i="1"/>
  <c r="O149" i="1"/>
  <c r="N306" i="1"/>
  <c r="O259" i="1"/>
  <c r="O206" i="1"/>
  <c r="O230" i="1"/>
  <c r="O264" i="1"/>
  <c r="O78" i="1"/>
  <c r="O181" i="1"/>
  <c r="O125" i="1"/>
  <c r="O70" i="1"/>
  <c r="O19" i="1"/>
  <c r="O86" i="1"/>
  <c r="O102" i="1"/>
</calcChain>
</file>

<file path=xl/sharedStrings.xml><?xml version="1.0" encoding="utf-8"?>
<sst xmlns="http://schemas.openxmlformats.org/spreadsheetml/2006/main" count="625" uniqueCount="301">
  <si>
    <t>RUBRO</t>
  </si>
  <si>
    <t>DESCRIPCIÓN</t>
  </si>
  <si>
    <t>UNID</t>
  </si>
  <si>
    <t>CONTRATO</t>
  </si>
  <si>
    <t>CANTIDADES</t>
  </si>
  <si>
    <t>VALORES</t>
  </si>
  <si>
    <t>CANTID</t>
  </si>
  <si>
    <t>P. UNIT</t>
  </si>
  <si>
    <t>TOTAL</t>
  </si>
  <si>
    <t>ESTE PRD</t>
  </si>
  <si>
    <t>ANTER</t>
  </si>
  <si>
    <t>Limpieza de lugar de la obra</t>
  </si>
  <si>
    <t>u</t>
  </si>
  <si>
    <t>Desmontaje de estructuras metálicas</t>
  </si>
  <si>
    <t>m</t>
  </si>
  <si>
    <t>Desmontaje de planchas metálicas</t>
  </si>
  <si>
    <t>m2</t>
  </si>
  <si>
    <t>Desmontaje de ventanas</t>
  </si>
  <si>
    <t>Demolición de estructuras existentes</t>
  </si>
  <si>
    <t>m3</t>
  </si>
  <si>
    <t>Limpieza y pintura de estructuras metálicas</t>
  </si>
  <si>
    <t>Arreglo de columnas metálicas</t>
  </si>
  <si>
    <t>Arreglo de cubierta</t>
  </si>
  <si>
    <t>Hormigón f´c= 300kg/cm2, e=5cm, para piso, incluye pulido</t>
  </si>
  <si>
    <t>Pintura de señalización</t>
  </si>
  <si>
    <t>Siembra de croto</t>
  </si>
  <si>
    <t>Vigas metálicas de dos tubos rectangulares de 200x100x3mm</t>
  </si>
  <si>
    <t>Columnas metálicas de dos G de 150x50x3mm</t>
  </si>
  <si>
    <t>Columnas metálicas de dos G de 200x50x3mm</t>
  </si>
  <si>
    <t>Vigas metálicas de dos G de 100x50x2mm</t>
  </si>
  <si>
    <t>Vigas metálicas de dos G de 150x50x3mm</t>
  </si>
  <si>
    <t>Vigas metálicas de dos G de 200x50x3mm</t>
  </si>
  <si>
    <t>Perfil C de 80x40x2mm, para cubierta interior</t>
  </si>
  <si>
    <t>Celosia para cubierta</t>
  </si>
  <si>
    <t>Mampostería de bloque de hormigón 15x20x40cm</t>
  </si>
  <si>
    <t>Mampostería de bloque de hormigón 20x20x40cm</t>
  </si>
  <si>
    <t>Pared de malla de cerramiento 3ZN 50x10 y tubo galvanizado de 2"</t>
  </si>
  <si>
    <t>Pared de plancha metálica galvalume color natural, e=0.40mm</t>
  </si>
  <si>
    <t>Cubierta de plancha de fibrocemento ondulado</t>
  </si>
  <si>
    <t>Cubierta galvalume e= 0.40mm, suministro e instalación</t>
  </si>
  <si>
    <t>Cerámica para piso de baño</t>
  </si>
  <si>
    <t>Cerámica para paredes de baño, h=1.20m</t>
  </si>
  <si>
    <t>Muebles bajos de baños y cocinas, en mdf,no incluye mesones</t>
  </si>
  <si>
    <t>Revestimiento de mesones en granito, para baños y cocinas</t>
  </si>
  <si>
    <t>Suministro e instalación de fregadero tipo teka, dos pozos una falda</t>
  </si>
  <si>
    <t>Suministro e instalación de inodoros</t>
  </si>
  <si>
    <t>Suministro e instalación de lavabo</t>
  </si>
  <si>
    <t>Suministro e instalación de urinario</t>
  </si>
  <si>
    <t>Suministro e instalación de accesorios de baño, (dispensador de papel, dispensador de jabón, secador de manos)</t>
  </si>
  <si>
    <t>Suministro e instalación de barra de apoyo abatible de acero inoxidable para baños de personas con capacidades diferentes</t>
  </si>
  <si>
    <t>Suministro e instalación de ducha eléctrica</t>
  </si>
  <si>
    <t>Colocación de cielo raso, incluye aislamiento térmico</t>
  </si>
  <si>
    <t>Colocacion de placas de fibrocemento</t>
  </si>
  <si>
    <t>Filos de fibrocemento</t>
  </si>
  <si>
    <t>Puerta con rejas metálicas, según especificaciones</t>
  </si>
  <si>
    <t>Puerta de aluminio y vidrio, según especificaciones</t>
  </si>
  <si>
    <t>Puerta de madera tamborada (0.80 a 1.00m x 2.10)</t>
  </si>
  <si>
    <t>Puerta metálica de tool, según especificaciones</t>
  </si>
  <si>
    <t>Ventana de aluminio y con vidrio e= 6 mm fijo, según especificaciones</t>
  </si>
  <si>
    <t>Excavación a mano</t>
  </si>
  <si>
    <t>Hormigón ciclópeo f´c= 180kg/cm2 60% HºSº y 40% piedra, Inc. Encofrado</t>
  </si>
  <si>
    <t>Sum. E inst. Malla de cerramiento galvanizada 50/12, h= 2m</t>
  </si>
  <si>
    <t>Sum. E inst. Tubo galv. De cerramiento d=2" e=2 mm pintado</t>
  </si>
  <si>
    <t>Hormigón simple f´c= 180kg/cm2 para mocheta superior de muro de cerramiento</t>
  </si>
  <si>
    <t>Replanteo y nivelación</t>
  </si>
  <si>
    <t>Relleno compactado con material de mejoramiento</t>
  </si>
  <si>
    <t>Desalojo de material, incluye cargada</t>
  </si>
  <si>
    <t>Corte y demolición de estructuras de hormigón</t>
  </si>
  <si>
    <t>Reposición de hormigón en estructuras y pisos</t>
  </si>
  <si>
    <t>Suministro e instalación de tubería PVC presión 32mm, E/C 1Mpa</t>
  </si>
  <si>
    <t>Suministro e instalación de tubería de termofusión 32 mm</t>
  </si>
  <si>
    <t>Suministro e instalación de tubería de termofusión 40 mm</t>
  </si>
  <si>
    <t>Suministro e instalación de codo de 90º en 40 mm, termofusión</t>
  </si>
  <si>
    <t>Suministro e instalación de Tee en 40 mm, termofusión</t>
  </si>
  <si>
    <t>Suministro e instalación de codo de 90º en 32 mm, termofusión</t>
  </si>
  <si>
    <t>Suministro e instalación de Tee en 32 mm, termofusión</t>
  </si>
  <si>
    <t>Suministro e instalación de reductor de 40 mm a 32 mm, termofusión</t>
  </si>
  <si>
    <t>Suministro e instalación de reductor de 32 mm a 1/2" , termofusión</t>
  </si>
  <si>
    <t>Suministro e instalación de llave de control de termofusión de 1/2"</t>
  </si>
  <si>
    <t>Sistema de bombeo e hidroneumático, incluye accesorios</t>
  </si>
  <si>
    <t>Suministro e instalación de medidor de agua potable de 1", incluye accesorios</t>
  </si>
  <si>
    <t>Caja de medidor empotrado en pared de bloque de 1.00m x 1.50m</t>
  </si>
  <si>
    <t>Suministro e instalación de Tee PVC presión, de 63mm a 32mm</t>
  </si>
  <si>
    <t>Suministro e instalación de válvula flotadora de 1"</t>
  </si>
  <si>
    <t>Suministro e instalación de tubería PVC presión 63mm, U/E 1Mpa</t>
  </si>
  <si>
    <t>Suministro e instalación de Tee PVC presión, de 63mm U/E</t>
  </si>
  <si>
    <t>Suministro e instalación de Codo 90 PVC presión, de 63mm U/E</t>
  </si>
  <si>
    <t>Suministro e instalación de boca de fuego, D=2", incluye accesorios</t>
  </si>
  <si>
    <t>Excavación a máquina</t>
  </si>
  <si>
    <t>Caja de revisión 40x40x40cm, altura variable, incluye tapa con cerco metálico</t>
  </si>
  <si>
    <t>Suministro e instalación de tubería PVC de alcantarillado, diametro exterior=200 mm, serie 5</t>
  </si>
  <si>
    <t>Suministro e instalación de tubería PVC-D de 50mm</t>
  </si>
  <si>
    <t>Suministro e instalación de tubería PVC-D de 110mm</t>
  </si>
  <si>
    <t>Suministro e instalación de codo PVC-D, 45º en 110 mm</t>
  </si>
  <si>
    <t>Suministro e instalación de codo PVC-D, 90º en 110 mm</t>
  </si>
  <si>
    <t>Suministro e instalación de codo PVC-D, 90º en 50 mm</t>
  </si>
  <si>
    <t>Suministro e instalación de Tee PVC-D,en 110 mm</t>
  </si>
  <si>
    <t>Suministro e instalación de Tee PVC-D,en 50 mm</t>
  </si>
  <si>
    <t>Suministro e instalación de reductor PVC-D de 110mm a 50mm</t>
  </si>
  <si>
    <t>Suministro e instalación de sifón en trampilla</t>
  </si>
  <si>
    <t>Suministro e instalación de trampilla de piso</t>
  </si>
  <si>
    <t>Suministro e instalación de tubería PVC perforada de 110mm</t>
  </si>
  <si>
    <t>Grava de filtros (infiltración)</t>
  </si>
  <si>
    <t>Pozo de revisión, altura de 1.00m a 1.50m, incluye tapa y brocal</t>
  </si>
  <si>
    <t>Biodigestor capacidad 600 lts</t>
  </si>
  <si>
    <t>Biodigestor capacidad 1300 lts</t>
  </si>
  <si>
    <t>Suministro e instalación de válvula mariposa de 200mm</t>
  </si>
  <si>
    <t>Suministro e instalación de tubería rectangular galvanizado 75x50 mm, para bajante de agua lluvia</t>
  </si>
  <si>
    <t>Suministro e instalación de canaleta de 125x158 mm, para aguas lluvias</t>
  </si>
  <si>
    <t>Hormigon simple f´c=210kg/cm2, en cunetas, incluye encofrado y malla electrosoldada</t>
  </si>
  <si>
    <t>Caja y rejilla para sumideros</t>
  </si>
  <si>
    <t>Rejilla para canal interior de aguas lluvia, ancho=23cm</t>
  </si>
  <si>
    <t>Rejilla para canal exterior de aguas lluvias, ancho=40cm</t>
  </si>
  <si>
    <t>Replantillo de piedra e= 15cm</t>
  </si>
  <si>
    <t>Hormigón simple f´c= 210kg/cm2</t>
  </si>
  <si>
    <t>Acero de refuerzo fy=4200 kg/cm²</t>
  </si>
  <si>
    <t>kg</t>
  </si>
  <si>
    <t>Encofrado y desencofrado recto</t>
  </si>
  <si>
    <t>Enlucido 1:2, mas impermeabilizante</t>
  </si>
  <si>
    <t>Tapa de acero inoxidable 80x80, e=2mm</t>
  </si>
  <si>
    <t>Escalera de acero inoxidable d=1", longitud=3m</t>
  </si>
  <si>
    <t>Bomba tipo lapiz de 4 pulg, 60 gal/min, 5hp, INOXIDABLE,presión 80m, v13 etapas</t>
  </si>
  <si>
    <t>Manometro 350psi</t>
  </si>
  <si>
    <t>BRIDA DE SOLDADURA DN100mm, ANSI150</t>
  </si>
  <si>
    <t>TUBO DE ACERO NEGRO SIN COSTURA DN 65 CEDULA 40</t>
  </si>
  <si>
    <t>TUBO DE ACERO NEGRO SIN COSTURA DN 100 CEDULA 40</t>
  </si>
  <si>
    <t>VÁLVULA MARIPOSA DN100mm, PN1.6MPa</t>
  </si>
  <si>
    <t>VALVULA CHECK DN100mm, PN1.6MPa</t>
  </si>
  <si>
    <t>ABRAZADERA DE TUBO DN100-525</t>
  </si>
  <si>
    <t>ABRAZADERA DE TUBO DN100-625</t>
  </si>
  <si>
    <t>ACOPLE RIGIDO DN100mm,PN1.6MPa</t>
  </si>
  <si>
    <t>CODO 90° DN100mm,PN1.6MPa</t>
  </si>
  <si>
    <t>SOPORTE DE HORMIGON</t>
  </si>
  <si>
    <t>GABINETES CONTRAINCENDIOS TIPO II</t>
  </si>
  <si>
    <t>SOPORTE DN 65-160</t>
  </si>
  <si>
    <t>CODO 90° DN65mm,PN1.6MPa</t>
  </si>
  <si>
    <t>ACOPLE RIGIDO DN65mm,PN1.6MPa</t>
  </si>
  <si>
    <t>VÁLVULA MARIPOSA DN65mm, PN1.6MPa</t>
  </si>
  <si>
    <t xml:space="preserve"> BRIDA DE SOLDADURA DN65mm, ANSI150</t>
  </si>
  <si>
    <t>Señalética adhesivas de vinil (VARIOS)</t>
  </si>
  <si>
    <t>Señalética adhesivas de vinil (USO OBLIGATORIO DE ELEMENTOS DE PROTECCIÓN PERSONAL)</t>
  </si>
  <si>
    <t>Señaletica adhesivas de vinil (ESTACIONAMIENTO)</t>
  </si>
  <si>
    <t>SEÑALETICA RIESGO ELÉCTRICO  ADHESIVO / 1000</t>
  </si>
  <si>
    <t>SEÑALETICA RUTA DE EVACUACIÓN ADHESIVOS</t>
  </si>
  <si>
    <t>Valvula Check DN40,PN 1Mpa</t>
  </si>
  <si>
    <t>Valvula de bola DN40,PN 1Mpa</t>
  </si>
  <si>
    <t>Tanque Acumulador 500 gal</t>
  </si>
  <si>
    <t>Valvula de bola DN25,PN 1Mpa</t>
  </si>
  <si>
    <t>Perno de Anclaje d=1" x 6"</t>
  </si>
  <si>
    <t>Valvula de seguridad RP3/4"</t>
  </si>
  <si>
    <t>Filtro removedor de aceite F83</t>
  </si>
  <si>
    <t>Tuberia DN 25 cedula 40</t>
  </si>
  <si>
    <t>Codo de DN 25 cedula 40</t>
  </si>
  <si>
    <t>TEE de DN 25 cedula 40</t>
  </si>
  <si>
    <t>Valvula Check DN 25,PN 1Mpa</t>
  </si>
  <si>
    <t>Tanque Acumulador 80 gal</t>
  </si>
  <si>
    <t>Filtro modelo PA2121</t>
  </si>
  <si>
    <t>Filtro/Secador modelo PA2085</t>
  </si>
  <si>
    <t>Pares BridasWN25 PN25 RF304</t>
  </si>
  <si>
    <t>Acople rapido hembra 1/2"</t>
  </si>
  <si>
    <t>Apoyo 1 tubería DN25/(Abraza U  Codigo B3L)</t>
  </si>
  <si>
    <t>Apoyo 2 Soporte Perforado  Tipo Fixtruck</t>
  </si>
  <si>
    <t>Pares BridasWN40 PN25 RF304</t>
  </si>
  <si>
    <t>Tuberia de DN 40 cedula 40</t>
  </si>
  <si>
    <t>Suministro de sistema de aire acondicionado de 60000 btu, incluye elementos de sujeción</t>
  </si>
  <si>
    <t>Suministro de sistema de aire acondicionado de 12000 btu, incluye elementos de sujeción</t>
  </si>
  <si>
    <t>Suministro de sistema de aire acondicionado de 4000 btu, incluye elementos de sujeción</t>
  </si>
  <si>
    <t>Punto de Red doble Cat 6A</t>
  </si>
  <si>
    <t>Punto de Red Simple Cat 6A</t>
  </si>
  <si>
    <t>Punto de Red para cámara - AP Cat 6A</t>
  </si>
  <si>
    <t>Suministro y montaje de Patch Panel 24p Cat 6A</t>
  </si>
  <si>
    <t>Suministro y montaje de Patch Cord 3ft Cat 6A</t>
  </si>
  <si>
    <t>Suministro y montaje de Patch Cord 7ft Cat 6A</t>
  </si>
  <si>
    <t>Suministro y montaje de Patch Cord 10ft Cat 6A</t>
  </si>
  <si>
    <t>Suministro y Tendido de Fibra Óptica 6H</t>
  </si>
  <si>
    <t>Suministro y Tendido de Fibra Óptica 8H</t>
  </si>
  <si>
    <t>Suministro e instalacón de ODF 24P 24H</t>
  </si>
  <si>
    <t>Suministro e instalacón de ODF 24P 20H</t>
  </si>
  <si>
    <t>Suministro e instalación de ODF 24P 12H</t>
  </si>
  <si>
    <t>Suministro e instalación de ODF 4P</t>
  </si>
  <si>
    <t>Suministro y montaje de Patch Cord de Fibra Óptica LC/FC multimodo 50/125um 2mts DUPLEX</t>
  </si>
  <si>
    <t>Suministro y montaje de Patch Cord de Fibra Óptica FC/SC multimodo 50/125um 2mts DUPLEX</t>
  </si>
  <si>
    <t>Suministro y montaje de Patch Cord de Fibra Óptica LC/LC multimodo 50/125um 2mts DUPLEX</t>
  </si>
  <si>
    <t>Suministro y montaje de Rack de pared Abatible 15UR</t>
  </si>
  <si>
    <t>Suministro y montaje de Rack de piso 2000mmX800X1000mm 42UR</t>
  </si>
  <si>
    <t>Suministro y montaje de Bandeja portacables tipo ducto de 10X20X240 CM, incluye tapa y accesorios</t>
  </si>
  <si>
    <t>Suministro y montaje de Multitoma Polarizado Horizontal 10 tomas 115w</t>
  </si>
  <si>
    <t>Suministro y montaje de Organizador Horizontal 2UR</t>
  </si>
  <si>
    <t>Suministro y montaje de Convertidor de Fibra Óptica – Ethernet</t>
  </si>
  <si>
    <t>Suministro y montaje de Cámara Interna</t>
  </si>
  <si>
    <t>Suministro y montaje de Cámara PTZ POE Domo HD en Poste</t>
  </si>
  <si>
    <t>Suministro, montaje y configuración de NVR</t>
  </si>
  <si>
    <t>ESTRUCTURA DE SECCIONAMIENTO TRIFASICA PARA TRANSFORMADOR TRIFASICO DE 30KVA</t>
  </si>
  <si>
    <t>ESTRUCTURA DE PROTECCION CON PARARRAYOS TRIFASICA</t>
  </si>
  <si>
    <t>ESTRUCTURA DE SOPORTE DE CABLES</t>
  </si>
  <si>
    <t>BAJANTE EN TUBERIA EMT, HASTA  DE 4"</t>
  </si>
  <si>
    <t xml:space="preserve">TRANSFORMADOR CONVENCIONAL TIPO RADIAL TRIFASICO DE 30KVA - 22000V/220-127V </t>
  </si>
  <si>
    <t>RED DE BAJA TENSIÓN ENTRE T3-TDP3 CABLE (3x2/0(2/0)+1/0) THHN SUPERFLEX</t>
  </si>
  <si>
    <t>CABLE 2x6 TTU-2000V</t>
  </si>
  <si>
    <t>LUMINARIA SODIO 250W - 220V (INCLUYE FOTOCELULA)</t>
  </si>
  <si>
    <t>REFLECTOR LED 200 W</t>
  </si>
  <si>
    <t>POSTE DE HORMIGON ARMADO 12Mx500 Kg</t>
  </si>
  <si>
    <t>Excavación manual de pozos h=0-2m</t>
  </si>
  <si>
    <t>Cama de arena</t>
  </si>
  <si>
    <t>Relleno compactado manual con material de mejoramiento</t>
  </si>
  <si>
    <t>Subbase clase 2</t>
  </si>
  <si>
    <t>Hormigón estructural f´c= 210kg/cm2, incluye encofrado</t>
  </si>
  <si>
    <t>Acero estructural A36</t>
  </si>
  <si>
    <t>Malla electrosoldada R-158</t>
  </si>
  <si>
    <t>POZOS DE REVISION DE 120X120X120cm</t>
  </si>
  <si>
    <t>POZOS DE REVISION DE 90X90X90cm</t>
  </si>
  <si>
    <t>POZOS DE REVISION DE 60X60X75cm</t>
  </si>
  <si>
    <t>TUBO PVC LISO DUCTO ELECTRICO X 6 MTS NARANJA 4", INCLUYE SEPARADOR PLASTICO PARA 6 VIAS,4 VIAS O 2 VIAS</t>
  </si>
  <si>
    <t>SUMINISTRO Y TENDIDO DE TUBERIA TRIDUCTO, TIPO POLITUBO DE 40mm-ELECTRICO</t>
  </si>
  <si>
    <t>Rejilla para canal de 50x60cm, ancho=50cm</t>
  </si>
  <si>
    <t>SISTEMA DE MALLA DE TIERRA (G)</t>
  </si>
  <si>
    <t>CABLE DE TIERRA Cu-DESNUDO 1/0AWG-CONEXIÓN ENTRE EQUIPOS Y MALLAS (G)</t>
  </si>
  <si>
    <t>BARRA COLECTORA PUESTA A TIERRA 12 - 1/4 X 2</t>
  </si>
  <si>
    <t>RED DE BAJA TENSIÓN TRIFASICA ENTRE TDP-TTA-T2 CABLE 3x(2x1/0)+2x(1/0)+1x4/0  THHN SUPERFLEX</t>
  </si>
  <si>
    <t>RED DE BAJA TENSIÓN TRIFASICA ENTRE GENERADOR-TTA CABLE 3x(2x1/0)+2x(1/0)+1x4/0  THHN SUPERFLEX</t>
  </si>
  <si>
    <t>RED DE BAJA TENSIÓN TRIFASICA ENTRE T2-TDP1 CABLE 3x(2x1/0)+2x(1/0)+1x4/0  THHN SUPERFLEX</t>
  </si>
  <si>
    <t>RED DE BAJA TENSIÓN TRIFASICA ENTRE TDP1-TDS1.1 CABLE 2x10(10)+12 THHN SUPERFLEX</t>
  </si>
  <si>
    <t>RED DE BAJA TENSIÓN TRIFASICA ENTRE TDP-TDP2 CABLE 3x2/0(2/0)+1/0  THHN SUPERFLEX</t>
  </si>
  <si>
    <t>TRANSFORMADOR TIPO SECO TRIFASICO DE 100 KVA- 480V/220-127V.</t>
  </si>
  <si>
    <t>GRUPO ELECTROGENO, POTENCIA NOMINAL: 100KVA, VOLTAJE: 220/127V</t>
  </si>
  <si>
    <t>RED DE BAJA TENSIÓN TRIFASICA ENTRE TDP3-TDS3.2 3x6 THHN SUPERFLEX</t>
  </si>
  <si>
    <t>TABLERO DE DISTRIBUCION GENERAL TDP-480V; INCLUYE BARRAS Y ACCESORIOS</t>
  </si>
  <si>
    <t>TABLERO DE DISTRIBUCION GENERAL TDP1-220V; INCLUYE BARRAS Y ACCESORIOS</t>
  </si>
  <si>
    <t>TABLERO DE DISTRIBUCION GENERAL TDP2-480V; INCLUYE BARRAS Y ACCESORIOS</t>
  </si>
  <si>
    <t>TABLERO DE DISTRIBUCION GENERAL TDP3-220V; INCLUYE BARRAS Y ACCESORIOS</t>
  </si>
  <si>
    <t>TABLERO DE DISTRIBUCIÓN SECUNDARIO TDS2.1-TDS2.2-TDS2.3-TDS2.4-480V(INCLUYE BREAKERS,TRIFASICO FIJ, 20A,30-75-125), CAJA METALICA, BARRAS, ACCESORIOS</t>
  </si>
  <si>
    <t>TABLERO DE DISTRIBUCION SECUNDARIO TDS1.2; INCLUYE BREAKERS(TRIF FIJ 125 A),BARRAS Y ACCESORIOS</t>
  </si>
  <si>
    <t>TABLERO DE DISTRIBUCION BIFASICO 8 ESPACIOS</t>
  </si>
  <si>
    <t>TABLERO DE DISTRIBUCIÓN BIFASICO 24 ESPACIOS</t>
  </si>
  <si>
    <t>TABLERO DE DISTRIBUCION TRIFASICO 12 ESPACIOS</t>
  </si>
  <si>
    <t>TABLERO DE DISTRIBUCION TRIFASICO 20 ESPACIOS</t>
  </si>
  <si>
    <t>TABLERO DE DISTRIBUCION TRIFASICO 30 ESPACIOS</t>
  </si>
  <si>
    <t>TABLERO DE DISTRIBUCION TRIFASICO 42 ESPACIOS</t>
  </si>
  <si>
    <t>INTERRUPTOR TERMOMAGNETICO TIPO ENCHUFABLE - MONOFASICO 15-A 240V</t>
  </si>
  <si>
    <t>INTERRUPTOR TERMOMAGNETICO TIPO ENCHUFABLE - MONOFASICO 20-A 240V</t>
  </si>
  <si>
    <t>INTERRUPTOR TERMOMAGNETICO TIPO ENCHUFABLE - BIFASICO 15-A 240V</t>
  </si>
  <si>
    <t>INTERRUPTOR TERMOMAGNETICO TIPO ENCHUFABLE - BIFASICO 20-A 240V</t>
  </si>
  <si>
    <t>INTERRUPTOR TERMOMAGNETICO TIPO ENCHUFABLE - BIFASICO 30-A 220V</t>
  </si>
  <si>
    <t>INTERRUPTOR TERMOMAGNETICO TIPO ENCHUFABLE - BIFASICO 40-A 220V</t>
  </si>
  <si>
    <t>INTERRUPTOR TERMOMAGNETICO TIPO ENCHUFABLE - TRIFASICO 20-A 220V</t>
  </si>
  <si>
    <t>INTERRUPTOR TERMOMAGNETICO TIPO ENCHUFABLE - TRIFASICO 30-A 220V</t>
  </si>
  <si>
    <t>INTERRUPTOR TERMOMAGNETICO TIPO ENCHUFABLE - TRIFASICO 40-A 220V</t>
  </si>
  <si>
    <t>INTERRUPTOR TERMOMAGNETICO TIPO ENCHUFABLE - TRIFASICO 50-A 220V</t>
  </si>
  <si>
    <t>INTERRUPTOR TERMOMAGNETICO TIPO ENCHUFABLE - TRIFASICO 75-A 220V</t>
  </si>
  <si>
    <t>INTERRUPTOR TERMOMAGNETICO PARA RIEL DIN - MONOFASICO 15A</t>
  </si>
  <si>
    <t>INTERRUPTOR TERMOMAGNETICO PARA RIEL DIN - MONOFASICO 20A</t>
  </si>
  <si>
    <t>INTERRUPTOR TERMOMAGNETICO PARA RIEL DIN - BIFASICO 30A</t>
  </si>
  <si>
    <t>INTERRUPTOR TERMOMAGNETICO PARA RIEL DIN - BIFASICO 40A</t>
  </si>
  <si>
    <t>INTERRUPTOR TERMOMAGNETICO PARA RIEL DIN - BIFASICO 50A</t>
  </si>
  <si>
    <t>INTERRUPTOR TERMOMAGNETICO PARA RIEL DIN - BIFASICO 60A</t>
  </si>
  <si>
    <t>INTERRUPTOR TERMOMAGNETICO PARA RIEL DIN - BIFASICO 70A</t>
  </si>
  <si>
    <t>INTERRUPTOR TERMOMAGNETICO TIPO CAJA MOLDEADA - TRIFASICO 100 A 220/240VCA</t>
  </si>
  <si>
    <t>INTERRUPTOR TERMOMAGNETICO TIPO CAJA MOLDEADA - TRIFASICO 125 A 220/240VCA</t>
  </si>
  <si>
    <t>INTERRUPTOR TERMOMAGNETICO TIPO CAJA MOLDEADA - TRIFASICO 20A - 480 VCA</t>
  </si>
  <si>
    <t>INTERRUPTOR TERMOMAGNETICO TIPO CAJA MOLDEADA - TRIFASICO 30A - 480 VCA</t>
  </si>
  <si>
    <t>INTERRUPTOR TERMOMAGNETICO TIPO CAJA MOLDEADA - TRIFASICO 70A- 480 VCA</t>
  </si>
  <si>
    <t>ALIMENTADOR A TDS1.2 CABLE 3x3/0(3/0)+1/0 TTU-2000V</t>
  </si>
  <si>
    <t>ALIMENTADOR A TDS1.3 CABLE 2x2(2)+6 TTU-2000V</t>
  </si>
  <si>
    <t>ALIMENTADOR A TDS1.4 CABLE 2x2(2)+6 TTU-2000V</t>
  </si>
  <si>
    <t>ALIMENTADOR A TDS1.5 CABLE 2x2(2)+6 TTU-2000V</t>
  </si>
  <si>
    <t>ALIMENTADOR A TDS1.6 CABLE 2x4(4)+8 TTU-2000V</t>
  </si>
  <si>
    <t>ALIMENTADOR A TDS1.7 CABLE 2x2(2)+6 TTU-2000V</t>
  </si>
  <si>
    <t>ALIMENTADOR A TDS1.8 CABLE 2x8(8)+10 TTU-2000V</t>
  </si>
  <si>
    <t>ALIMENTADOR A TDS1.9 CABLE 3x8(8)+10 TTU-2000V</t>
  </si>
  <si>
    <t>ALIMENTADOR A TDS1.10 CABLE 3x2(2)+6 TTU-2000V</t>
  </si>
  <si>
    <t>ALIMENTADOR A TDS1.11 CABLE 3x2/0(2/0)+2 TTU-2000V</t>
  </si>
  <si>
    <t>ALIMENTADOR A TDS1.12 CABLE 2x2(2)+6 TTU-2000V</t>
  </si>
  <si>
    <t>ALIMENTADOR A TDS2.1 CABLE 3x6(6)+8 TTU-2000V</t>
  </si>
  <si>
    <t>ALIMENTADOR A TDS2.2 CABLE 3x8(8)+10 TTU-2000V</t>
  </si>
  <si>
    <t>ALIMENTADOR A TDS2.3 CABLE 3x4(4)+6 TTU-2000V</t>
  </si>
  <si>
    <t>ALIMENTADOR A TDS2.4 CABLE 3x1/0(1/0)+4 TTU-2000V</t>
  </si>
  <si>
    <t>ALIMENTADOR A TDS3.1 CABLE 3x1/0(1/0)+2 TTU-2000V</t>
  </si>
  <si>
    <t>ALIMENTADOR A TDS3.4 CABLE 3x6 (6)+8 TTU-2000V</t>
  </si>
  <si>
    <t>ALIMENTADOR A TDS3.3 CABLE 2x10 (10)+12 TTU-2000V</t>
  </si>
  <si>
    <t>ALIMENTADOR A TDS1.1 CABLE 2x10(10)+12 TTU-2000V</t>
  </si>
  <si>
    <t>LUMINARIA LED TIPO CAMPANA MENOR o=200w-5000k-100a 227v, ip65, mayor a 25000 lumenes-CRI,mayor o= 70</t>
  </si>
  <si>
    <t>LUMINARIA WATERPROOF LED (40w), Ip 65, ik07, 6000k,3500 lm-100v-240v</t>
  </si>
  <si>
    <t>LUMIPANEL LED 40W SOBREPUESTO-EMPOTRABLE DE 65X65cm 120v-277v, 6000k-3200 lm</t>
  </si>
  <si>
    <t>PUNTO ILUMINACION</t>
  </si>
  <si>
    <t>TOMACORRIENTE POLARIZADO NORMAL - 15A / 127V - PARA PISO O PARED</t>
  </si>
  <si>
    <t>TOMACORRIENTE POLARIZADO BIFASICO 220V</t>
  </si>
  <si>
    <t>TOMACORRIENTE POLARIZADO TRIFASICO 220V</t>
  </si>
  <si>
    <t>TOMACORRIENTE POLARIZADO TRIFASICO 480V</t>
  </si>
  <si>
    <t>PUNTO TOMACORRIENTE POLARIZADO NORMAL , INCLUYE LAS SALIDAS</t>
  </si>
  <si>
    <t>PUNTO TOMACORRIENTE POLARIZADO BIFASICO 220V , INCLUYE LAS SALIDAS</t>
  </si>
  <si>
    <t>PUNTO TOMACORRIENTE POLARIZADO TRIFASICO 220V , INCLUYE LAS SALIDAS</t>
  </si>
  <si>
    <t>PUNTO TOMACORRIENTE POLARIZADO TRIFASICO 480V , INCLUYE LAS SALIDAS</t>
  </si>
  <si>
    <t>INTERRUPTOR SIMPLE</t>
  </si>
  <si>
    <t>CONMUTADOR SIMPLE</t>
  </si>
  <si>
    <t>INTERRUPTOR DOBLE</t>
  </si>
  <si>
    <t>CONMUTADOR DOBLE</t>
  </si>
  <si>
    <t>INTERRUPTOR TRIPLE</t>
  </si>
  <si>
    <t>PUNTO DE CONTROL Y MANDO DE ILUMINACION</t>
  </si>
  <si>
    <t>CANALETA METALICA TIPO ESCALERILLA 40X7 INCLUYE HERRAJERIA</t>
  </si>
  <si>
    <t>SOPORTE PARA CANALETA METALICA, incluye ángulos y accesorios de sujeción</t>
  </si>
  <si>
    <t>AVANCE (es un ejemplo)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</si>
</sst>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b/>
      <i/>
      <sz val="8"/>
      <name val="Arial"/>
      <family val="2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/>
      <diagonal/>
    </border>
    <border>
      <left style="hair">
        <color indexed="8"/>
      </left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4" fontId="1" fillId="0" borderId="6" xfId="0" applyNumberFormat="1" applyFont="1" applyBorder="1" applyAlignment="1">
      <alignment horizontal="centerContinuous" vertical="center"/>
    </xf>
    <xf numFmtId="4" fontId="1" fillId="0" borderId="7" xfId="0" applyNumberFormat="1" applyFont="1" applyBorder="1" applyAlignment="1">
      <alignment horizontal="centerContinuous" vertical="center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 wrapText="1"/>
    </xf>
    <xf numFmtId="0" fontId="3" fillId="0" borderId="17" xfId="0" applyFont="1" applyBorder="1"/>
    <xf numFmtId="0" fontId="3" fillId="0" borderId="18" xfId="0" applyFont="1" applyBorder="1"/>
    <xf numFmtId="49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164" fontId="2" fillId="0" borderId="19" xfId="1" applyFont="1" applyFill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10" fontId="2" fillId="0" borderId="20" xfId="0" applyNumberFormat="1" applyFont="1" applyBorder="1"/>
    <xf numFmtId="10" fontId="2" fillId="0" borderId="24" xfId="0" applyNumberFormat="1" applyFont="1" applyBorder="1"/>
    <xf numFmtId="2" fontId="0" fillId="0" borderId="0" xfId="0" applyNumberFormat="1"/>
    <xf numFmtId="0" fontId="2" fillId="0" borderId="25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 wrapText="1"/>
    </xf>
    <xf numFmtId="0" fontId="3" fillId="0" borderId="27" xfId="0" applyFont="1" applyBorder="1"/>
    <xf numFmtId="0" fontId="3" fillId="0" borderId="28" xfId="0" applyFont="1" applyBorder="1"/>
    <xf numFmtId="49" fontId="2" fillId="0" borderId="29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right" vertical="center"/>
    </xf>
    <xf numFmtId="164" fontId="2" fillId="0" borderId="30" xfId="1" applyFont="1" applyFill="1" applyBorder="1"/>
    <xf numFmtId="2" fontId="2" fillId="0" borderId="31" xfId="0" applyNumberFormat="1" applyFont="1" applyBorder="1"/>
    <xf numFmtId="2" fontId="2" fillId="0" borderId="32" xfId="0" applyNumberFormat="1" applyFont="1" applyBorder="1"/>
    <xf numFmtId="2" fontId="2" fillId="0" borderId="33" xfId="0" applyNumberFormat="1" applyFont="1" applyBorder="1"/>
    <xf numFmtId="10" fontId="2" fillId="0" borderId="31" xfId="0" applyNumberFormat="1" applyFont="1" applyBorder="1"/>
    <xf numFmtId="10" fontId="2" fillId="0" borderId="34" xfId="0" applyNumberFormat="1" applyFont="1" applyBorder="1"/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 wrapText="1"/>
    </xf>
    <xf numFmtId="165" fontId="0" fillId="0" borderId="0" xfId="0" applyNumberFormat="1"/>
    <xf numFmtId="10" fontId="2" fillId="0" borderId="35" xfId="0" applyNumberFormat="1" applyFont="1" applyBorder="1"/>
    <xf numFmtId="10" fontId="2" fillId="0" borderId="36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164" fontId="2" fillId="0" borderId="41" xfId="1" applyFont="1" applyFill="1" applyBorder="1"/>
    <xf numFmtId="2" fontId="2" fillId="0" borderId="42" xfId="0" applyNumberFormat="1" applyFont="1" applyBorder="1"/>
    <xf numFmtId="2" fontId="2" fillId="0" borderId="43" xfId="0" applyNumberFormat="1" applyFont="1" applyBorder="1"/>
    <xf numFmtId="2" fontId="2" fillId="0" borderId="35" xfId="0" applyNumberFormat="1" applyFont="1" applyBorder="1"/>
    <xf numFmtId="0" fontId="5" fillId="0" borderId="44" xfId="0" applyFont="1" applyBorder="1" applyAlignment="1">
      <alignment horizontal="right"/>
    </xf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5" xfId="0" applyFont="1" applyBorder="1" applyAlignment="1">
      <alignment horizontal="right"/>
    </xf>
    <xf numFmtId="0" fontId="6" fillId="0" borderId="48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4" fontId="2" fillId="0" borderId="50" xfId="0" applyNumberFormat="1" applyFont="1" applyBorder="1" applyAlignment="1">
      <alignment vertical="center"/>
    </xf>
    <xf numFmtId="4" fontId="5" fillId="0" borderId="51" xfId="0" applyNumberFormat="1" applyFont="1" applyBorder="1" applyAlignment="1">
      <alignment vertical="center"/>
    </xf>
    <xf numFmtId="4" fontId="5" fillId="0" borderId="52" xfId="0" applyNumberFormat="1" applyFont="1" applyBorder="1" applyAlignment="1">
      <alignment vertical="center"/>
    </xf>
    <xf numFmtId="4" fontId="5" fillId="0" borderId="53" xfId="0" applyNumberFormat="1" applyFont="1" applyBorder="1" applyAlignment="1">
      <alignment vertical="center"/>
    </xf>
    <xf numFmtId="4" fontId="2" fillId="0" borderId="54" xfId="0" applyNumberFormat="1" applyFont="1" applyBorder="1" applyAlignment="1">
      <alignment vertical="center"/>
    </xf>
    <xf numFmtId="0" fontId="3" fillId="0" borderId="0" xfId="0" applyFont="1"/>
    <xf numFmtId="49" fontId="2" fillId="0" borderId="26" xfId="0" applyNumberFormat="1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49" fontId="2" fillId="0" borderId="38" xfId="0" applyNumberFormat="1" applyFont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left" vertical="center" wrapText="1"/>
    </xf>
    <xf numFmtId="49" fontId="2" fillId="0" borderId="40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49" fontId="2" fillId="0" borderId="28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left" vertical="top"/>
    </xf>
    <xf numFmtId="49" fontId="2" fillId="0" borderId="27" xfId="0" applyNumberFormat="1" applyFont="1" applyBorder="1" applyAlignment="1">
      <alignment horizontal="left" vertical="top"/>
    </xf>
    <xf numFmtId="49" fontId="2" fillId="0" borderId="28" xfId="0" applyNumberFormat="1" applyFont="1" applyBorder="1" applyAlignment="1">
      <alignment horizontal="left" vertical="top"/>
    </xf>
    <xf numFmtId="49" fontId="2" fillId="0" borderId="26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</cellXfs>
  <cellStyles count="2">
    <cellStyle name="Millares 2" xfId="1" xr:uid="{3A721573-DF1F-4655-BED3-EFABE388F5D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LLERES\PLANILLAS\PLANILLA%206_re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ELEC%20SUR\Talleres%20y%20Bodegas%20Minas%20San%20Francisco\Nueva%20numeraci&#243;n%20Planillas\Planilla%207\PLANILLA%207%20sep_corregida.xlsx" TargetMode="External"/><Relationship Id="rId1" Type="http://schemas.openxmlformats.org/officeDocument/2006/relationships/externalLinkPath" Target="file:///G:\CELEC%20SUR\Talleres%20y%20Bodegas%20Minas%20San%20Francisco\Nueva%20numeraci&#243;n%20Planillas\Planilla%207\PLANILLA%207%20sep_corre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brete"/>
      <sheetName val="ANEXO6"/>
      <sheetName val="pla No6"/>
      <sheetName val="rea#7-pp6"/>
      <sheetName val="informe6"/>
      <sheetName val="CUMPL-CRON6"/>
      <sheetName val="incremento"/>
      <sheetName val="CROQUIS "/>
      <sheetName val="Hoja1"/>
      <sheetName val="SEPARADORES"/>
    </sheetNames>
    <sheetDataSet>
      <sheetData sheetId="0" refreshError="1"/>
      <sheetData sheetId="1" refreshError="1"/>
      <sheetData sheetId="2" refreshError="1">
        <row r="15">
          <cell r="L15">
            <v>1</v>
          </cell>
        </row>
        <row r="16">
          <cell r="L16">
            <v>318.20999999999998</v>
          </cell>
        </row>
        <row r="17">
          <cell r="L17">
            <v>2827.93</v>
          </cell>
        </row>
        <row r="18">
          <cell r="L18">
            <v>549.48</v>
          </cell>
        </row>
        <row r="19">
          <cell r="L19">
            <v>787.79000000000008</v>
          </cell>
        </row>
        <row r="20">
          <cell r="L20">
            <v>543.74</v>
          </cell>
        </row>
        <row r="21">
          <cell r="L21">
            <v>73</v>
          </cell>
        </row>
        <row r="22">
          <cell r="L22">
            <v>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526.93000000000006</v>
          </cell>
        </row>
        <row r="27">
          <cell r="L27">
            <v>334.35</v>
          </cell>
        </row>
        <row r="28">
          <cell r="L28">
            <v>135</v>
          </cell>
        </row>
        <row r="29">
          <cell r="L29">
            <v>451.91999999999996</v>
          </cell>
        </row>
        <row r="30">
          <cell r="L30">
            <v>511.02999999999992</v>
          </cell>
        </row>
        <row r="31">
          <cell r="L31">
            <v>387.34999999999997</v>
          </cell>
        </row>
        <row r="32">
          <cell r="L32">
            <v>998.54</v>
          </cell>
        </row>
        <row r="33">
          <cell r="L33">
            <v>0</v>
          </cell>
        </row>
        <row r="34">
          <cell r="L34">
            <v>2022.36</v>
          </cell>
          <cell r="O34">
            <v>58345.079999999994</v>
          </cell>
        </row>
        <row r="35">
          <cell r="L35">
            <v>1866.19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425.71</v>
          </cell>
        </row>
        <row r="39">
          <cell r="L39">
            <v>0</v>
          </cell>
        </row>
        <row r="40">
          <cell r="L40">
            <v>74.2</v>
          </cell>
        </row>
        <row r="41">
          <cell r="L41">
            <v>81.05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8</v>
          </cell>
        </row>
        <row r="46">
          <cell r="L46">
            <v>0</v>
          </cell>
        </row>
        <row r="47">
          <cell r="L47">
            <v>3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708.86</v>
          </cell>
        </row>
        <row r="53">
          <cell r="L53">
            <v>0</v>
          </cell>
        </row>
        <row r="54">
          <cell r="L54">
            <v>227.92000000000002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111.99000000000002</v>
          </cell>
        </row>
        <row r="58">
          <cell r="L58">
            <v>0</v>
          </cell>
        </row>
        <row r="59">
          <cell r="L59">
            <v>84</v>
          </cell>
        </row>
        <row r="60">
          <cell r="L60">
            <v>177.07</v>
          </cell>
        </row>
        <row r="61">
          <cell r="L61">
            <v>677.31000000000006</v>
          </cell>
        </row>
        <row r="62">
          <cell r="L62">
            <v>2082.52</v>
          </cell>
        </row>
        <row r="63">
          <cell r="L63">
            <v>677.01</v>
          </cell>
        </row>
        <row r="64">
          <cell r="L64">
            <v>424.22999999999996</v>
          </cell>
        </row>
        <row r="65">
          <cell r="L65">
            <v>0</v>
          </cell>
        </row>
        <row r="66">
          <cell r="L66">
            <v>263.53000000000003</v>
          </cell>
        </row>
        <row r="67">
          <cell r="L67">
            <v>181.10000000000002</v>
          </cell>
        </row>
        <row r="68">
          <cell r="L68">
            <v>439.19999999999993</v>
          </cell>
        </row>
        <row r="69">
          <cell r="L69">
            <v>130.33999999999997</v>
          </cell>
        </row>
        <row r="70">
          <cell r="L70">
            <v>106.6</v>
          </cell>
        </row>
        <row r="71">
          <cell r="L71">
            <v>61.15</v>
          </cell>
        </row>
        <row r="72">
          <cell r="L72">
            <v>69.19</v>
          </cell>
        </row>
        <row r="73">
          <cell r="L73">
            <v>2</v>
          </cell>
        </row>
        <row r="74">
          <cell r="L74">
            <v>3</v>
          </cell>
        </row>
        <row r="75">
          <cell r="L75">
            <v>34</v>
          </cell>
        </row>
        <row r="76">
          <cell r="L76">
            <v>20</v>
          </cell>
        </row>
        <row r="77">
          <cell r="L77">
            <v>4</v>
          </cell>
        </row>
        <row r="78">
          <cell r="L78">
            <v>24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214.01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2</v>
          </cell>
        </row>
        <row r="89">
          <cell r="L89">
            <v>0</v>
          </cell>
        </row>
        <row r="90">
          <cell r="L90">
            <v>36.760000000000005</v>
          </cell>
        </row>
        <row r="91">
          <cell r="L91">
            <v>254.15000000000003</v>
          </cell>
        </row>
        <row r="92">
          <cell r="L92">
            <v>183.41000000000003</v>
          </cell>
        </row>
        <row r="93">
          <cell r="L93">
            <v>62.15</v>
          </cell>
        </row>
        <row r="94">
          <cell r="L94">
            <v>135.25</v>
          </cell>
        </row>
        <row r="95">
          <cell r="L95">
            <v>0</v>
          </cell>
        </row>
        <row r="96">
          <cell r="L96">
            <v>4</v>
          </cell>
        </row>
        <row r="97">
          <cell r="L97">
            <v>0</v>
          </cell>
        </row>
        <row r="98">
          <cell r="L98">
            <v>24.89</v>
          </cell>
        </row>
        <row r="99">
          <cell r="L99">
            <v>142.91</v>
          </cell>
        </row>
        <row r="100">
          <cell r="L100">
            <v>0</v>
          </cell>
        </row>
        <row r="101">
          <cell r="L101">
            <v>13</v>
          </cell>
        </row>
        <row r="102">
          <cell r="L102">
            <v>20</v>
          </cell>
        </row>
        <row r="103">
          <cell r="L103">
            <v>15</v>
          </cell>
        </row>
        <row r="104">
          <cell r="L104">
            <v>7</v>
          </cell>
        </row>
        <row r="105">
          <cell r="L105">
            <v>8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65.06</v>
          </cell>
        </row>
        <row r="109">
          <cell r="L109">
            <v>8.01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1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54.75</v>
          </cell>
        </row>
        <row r="116">
          <cell r="L116">
            <v>38.89</v>
          </cell>
        </row>
        <row r="117">
          <cell r="L117">
            <v>93.64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3.5300000000000002</v>
          </cell>
        </row>
        <row r="121">
          <cell r="L121">
            <v>0</v>
          </cell>
        </row>
        <row r="122">
          <cell r="L122">
            <v>0</v>
          </cell>
        </row>
        <row r="123">
          <cell r="L123">
            <v>0</v>
          </cell>
        </row>
        <row r="124">
          <cell r="L124">
            <v>104.54</v>
          </cell>
        </row>
        <row r="125">
          <cell r="L125">
            <v>135.9</v>
          </cell>
        </row>
        <row r="126">
          <cell r="L126">
            <v>45.7</v>
          </cell>
        </row>
        <row r="127">
          <cell r="L127">
            <v>21.84</v>
          </cell>
        </row>
        <row r="128">
          <cell r="L128">
            <v>5347.9999999999991</v>
          </cell>
        </row>
        <row r="129">
          <cell r="L129">
            <v>106.25</v>
          </cell>
        </row>
        <row r="130">
          <cell r="L130">
            <v>56.25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  <row r="201">
          <cell r="L201">
            <v>0</v>
          </cell>
        </row>
        <row r="202">
          <cell r="L202">
            <v>0</v>
          </cell>
        </row>
        <row r="203">
          <cell r="L203">
            <v>0</v>
          </cell>
        </row>
        <row r="204">
          <cell r="L204">
            <v>0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0</v>
          </cell>
        </row>
        <row r="211">
          <cell r="L211">
            <v>0</v>
          </cell>
        </row>
        <row r="212">
          <cell r="L212">
            <v>47</v>
          </cell>
        </row>
        <row r="213">
          <cell r="L213">
            <v>0</v>
          </cell>
        </row>
        <row r="214">
          <cell r="L214">
            <v>26</v>
          </cell>
        </row>
        <row r="215">
          <cell r="L215">
            <v>613.91</v>
          </cell>
        </row>
        <row r="216">
          <cell r="L216">
            <v>32.700000000000003</v>
          </cell>
        </row>
        <row r="217">
          <cell r="L217">
            <v>443.44000000000005</v>
          </cell>
        </row>
        <row r="218">
          <cell r="L218">
            <v>85.52000000000001</v>
          </cell>
        </row>
        <row r="219">
          <cell r="L219">
            <v>110.88999999999997</v>
          </cell>
        </row>
        <row r="220">
          <cell r="L220">
            <v>199.47999999999996</v>
          </cell>
        </row>
        <row r="221">
          <cell r="L221">
            <v>0</v>
          </cell>
        </row>
        <row r="222">
          <cell r="L222">
            <v>96.570000000000007</v>
          </cell>
        </row>
        <row r="223">
          <cell r="L223">
            <v>416.25</v>
          </cell>
        </row>
        <row r="224">
          <cell r="L224">
            <v>0</v>
          </cell>
        </row>
        <row r="225">
          <cell r="L225">
            <v>0</v>
          </cell>
        </row>
        <row r="226">
          <cell r="L226">
            <v>43</v>
          </cell>
        </row>
        <row r="227">
          <cell r="L227">
            <v>2</v>
          </cell>
        </row>
        <row r="228">
          <cell r="L228">
            <v>7</v>
          </cell>
        </row>
        <row r="229">
          <cell r="L229">
            <v>25</v>
          </cell>
        </row>
        <row r="230">
          <cell r="L230">
            <v>310.40500000000003</v>
          </cell>
        </row>
        <row r="231">
          <cell r="L231">
            <v>649.35000000000014</v>
          </cell>
        </row>
        <row r="232">
          <cell r="L232">
            <v>0</v>
          </cell>
        </row>
        <row r="233">
          <cell r="L233">
            <v>0</v>
          </cell>
        </row>
        <row r="234">
          <cell r="L234">
            <v>289.83999999999997</v>
          </cell>
        </row>
        <row r="235">
          <cell r="L235">
            <v>8</v>
          </cell>
        </row>
        <row r="236">
          <cell r="L236">
            <v>0</v>
          </cell>
        </row>
        <row r="237">
          <cell r="L237">
            <v>0</v>
          </cell>
        </row>
        <row r="238">
          <cell r="L238">
            <v>0</v>
          </cell>
        </row>
        <row r="239">
          <cell r="L239">
            <v>0</v>
          </cell>
        </row>
        <row r="240">
          <cell r="L240">
            <v>0</v>
          </cell>
        </row>
        <row r="241">
          <cell r="L241">
            <v>0</v>
          </cell>
        </row>
        <row r="242">
          <cell r="L242">
            <v>0</v>
          </cell>
        </row>
        <row r="243">
          <cell r="L243">
            <v>0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4</v>
          </cell>
        </row>
        <row r="249">
          <cell r="L249">
            <v>1</v>
          </cell>
        </row>
        <row r="250">
          <cell r="L250">
            <v>0</v>
          </cell>
        </row>
        <row r="251">
          <cell r="L251">
            <v>0</v>
          </cell>
        </row>
        <row r="252">
          <cell r="L252">
            <v>0</v>
          </cell>
        </row>
        <row r="253">
          <cell r="L253">
            <v>0</v>
          </cell>
        </row>
        <row r="254">
          <cell r="L254">
            <v>0</v>
          </cell>
        </row>
        <row r="255">
          <cell r="L255">
            <v>0</v>
          </cell>
        </row>
        <row r="256">
          <cell r="L256">
            <v>0</v>
          </cell>
        </row>
        <row r="257">
          <cell r="L257">
            <v>0</v>
          </cell>
        </row>
        <row r="258">
          <cell r="L258">
            <v>0</v>
          </cell>
        </row>
        <row r="259">
          <cell r="L259">
            <v>0</v>
          </cell>
        </row>
        <row r="260">
          <cell r="L260">
            <v>0</v>
          </cell>
        </row>
        <row r="261">
          <cell r="L261">
            <v>0</v>
          </cell>
        </row>
        <row r="262">
          <cell r="L262">
            <v>0</v>
          </cell>
        </row>
        <row r="263">
          <cell r="L263">
            <v>0</v>
          </cell>
        </row>
        <row r="264">
          <cell r="L264">
            <v>0</v>
          </cell>
        </row>
        <row r="265">
          <cell r="L265">
            <v>0</v>
          </cell>
        </row>
        <row r="266">
          <cell r="L266">
            <v>0</v>
          </cell>
        </row>
        <row r="267">
          <cell r="L267">
            <v>0</v>
          </cell>
        </row>
        <row r="268">
          <cell r="L268">
            <v>0</v>
          </cell>
        </row>
        <row r="269">
          <cell r="L269">
            <v>0</v>
          </cell>
        </row>
        <row r="270">
          <cell r="L270">
            <v>0</v>
          </cell>
        </row>
        <row r="271">
          <cell r="L271">
            <v>0</v>
          </cell>
        </row>
        <row r="272">
          <cell r="L272">
            <v>0</v>
          </cell>
        </row>
        <row r="273">
          <cell r="L273">
            <v>0</v>
          </cell>
        </row>
        <row r="274">
          <cell r="L274">
            <v>0</v>
          </cell>
        </row>
        <row r="275">
          <cell r="L275">
            <v>0</v>
          </cell>
        </row>
        <row r="276">
          <cell r="L276">
            <v>0</v>
          </cell>
        </row>
        <row r="277">
          <cell r="L277">
            <v>0</v>
          </cell>
        </row>
        <row r="278">
          <cell r="L278">
            <v>0</v>
          </cell>
        </row>
        <row r="279">
          <cell r="L279">
            <v>0</v>
          </cell>
        </row>
        <row r="280">
          <cell r="L280">
            <v>0</v>
          </cell>
        </row>
        <row r="281">
          <cell r="L281">
            <v>0</v>
          </cell>
        </row>
        <row r="282">
          <cell r="L282">
            <v>0</v>
          </cell>
        </row>
        <row r="283">
          <cell r="L283">
            <v>0</v>
          </cell>
        </row>
        <row r="284">
          <cell r="L284">
            <v>0</v>
          </cell>
        </row>
        <row r="285">
          <cell r="L285">
            <v>0</v>
          </cell>
        </row>
        <row r="286">
          <cell r="L286">
            <v>0</v>
          </cell>
        </row>
        <row r="287">
          <cell r="L287">
            <v>0</v>
          </cell>
        </row>
        <row r="288">
          <cell r="L288">
            <v>0</v>
          </cell>
        </row>
        <row r="289">
          <cell r="L289">
            <v>0</v>
          </cell>
        </row>
        <row r="290">
          <cell r="L290">
            <v>0</v>
          </cell>
        </row>
        <row r="291">
          <cell r="L291">
            <v>0</v>
          </cell>
        </row>
        <row r="292">
          <cell r="L292">
            <v>0</v>
          </cell>
        </row>
        <row r="293">
          <cell r="L293">
            <v>0</v>
          </cell>
        </row>
        <row r="294">
          <cell r="L294">
            <v>0</v>
          </cell>
        </row>
        <row r="295">
          <cell r="L295">
            <v>0</v>
          </cell>
        </row>
        <row r="296">
          <cell r="L296">
            <v>0</v>
          </cell>
        </row>
        <row r="297">
          <cell r="L297">
            <v>0</v>
          </cell>
        </row>
        <row r="298">
          <cell r="L298">
            <v>96</v>
          </cell>
        </row>
        <row r="299">
          <cell r="L299">
            <v>0</v>
          </cell>
        </row>
        <row r="300">
          <cell r="L300">
            <v>0</v>
          </cell>
        </row>
        <row r="301">
          <cell r="L301">
            <v>0</v>
          </cell>
        </row>
        <row r="302">
          <cell r="L302">
            <v>0</v>
          </cell>
        </row>
        <row r="303">
          <cell r="L303">
            <v>0</v>
          </cell>
        </row>
        <row r="304">
          <cell r="L304">
            <v>0</v>
          </cell>
        </row>
        <row r="305">
          <cell r="L305">
            <v>0</v>
          </cell>
        </row>
        <row r="306">
          <cell r="L306">
            <v>0</v>
          </cell>
        </row>
        <row r="307">
          <cell r="L307">
            <v>0</v>
          </cell>
        </row>
        <row r="308">
          <cell r="L308">
            <v>0</v>
          </cell>
        </row>
        <row r="309">
          <cell r="L309">
            <v>0</v>
          </cell>
        </row>
        <row r="310">
          <cell r="L310">
            <v>0</v>
          </cell>
        </row>
        <row r="311">
          <cell r="L311">
            <v>0</v>
          </cell>
        </row>
        <row r="312">
          <cell r="L312">
            <v>0</v>
          </cell>
        </row>
        <row r="313">
          <cell r="L313">
            <v>0</v>
          </cell>
        </row>
        <row r="314">
          <cell r="L314">
            <v>0</v>
          </cell>
        </row>
        <row r="315">
          <cell r="L315">
            <v>0</v>
          </cell>
        </row>
        <row r="316">
          <cell r="L316">
            <v>129</v>
          </cell>
        </row>
        <row r="317">
          <cell r="L317">
            <v>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rete"/>
      <sheetName val="ANEXO7"/>
      <sheetName val="pla No7"/>
      <sheetName val="rea #8-pla7"/>
      <sheetName val="AVANCE 7"/>
      <sheetName val="CUADRO-INF-7"/>
      <sheetName val="cumpli-cronog"/>
      <sheetName val="CROQUIS "/>
      <sheetName val="SEPARADORES"/>
      <sheetName val="INCRE5"/>
    </sheetNames>
    <sheetDataSet>
      <sheetData sheetId="0"/>
      <sheetData sheetId="1">
        <row r="135">
          <cell r="D135">
            <v>1050.8900000000001</v>
          </cell>
        </row>
        <row r="186">
          <cell r="D186">
            <v>34</v>
          </cell>
        </row>
        <row r="233">
          <cell r="D233">
            <v>360</v>
          </cell>
        </row>
        <row r="265">
          <cell r="D265">
            <v>92.399999999999991</v>
          </cell>
        </row>
        <row r="309">
          <cell r="D309">
            <v>180.60000000000002</v>
          </cell>
        </row>
        <row r="354">
          <cell r="D354">
            <v>5.4</v>
          </cell>
        </row>
        <row r="474">
          <cell r="K474">
            <v>74.94</v>
          </cell>
        </row>
        <row r="570">
          <cell r="F570">
            <v>0.44000000000000006</v>
          </cell>
        </row>
        <row r="597">
          <cell r="D597">
            <v>2</v>
          </cell>
        </row>
        <row r="624">
          <cell r="D624">
            <v>1</v>
          </cell>
        </row>
        <row r="650">
          <cell r="D650">
            <v>4</v>
          </cell>
        </row>
        <row r="751">
          <cell r="D751">
            <v>221</v>
          </cell>
        </row>
        <row r="778">
          <cell r="D778">
            <v>67</v>
          </cell>
        </row>
        <row r="809">
          <cell r="D809">
            <v>12</v>
          </cell>
        </row>
        <row r="836">
          <cell r="D836">
            <v>67</v>
          </cell>
        </row>
        <row r="867">
          <cell r="D867">
            <v>12</v>
          </cell>
        </row>
        <row r="896">
          <cell r="D896">
            <v>14</v>
          </cell>
        </row>
        <row r="926">
          <cell r="D926">
            <v>9</v>
          </cell>
        </row>
        <row r="955">
          <cell r="D955">
            <v>5</v>
          </cell>
        </row>
        <row r="984">
          <cell r="D984">
            <v>8</v>
          </cell>
        </row>
        <row r="1013">
          <cell r="D1013">
            <v>2</v>
          </cell>
        </row>
        <row r="1119">
          <cell r="D1119">
            <v>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3E2B-CC01-4EF2-BC08-AC7993FE2929}">
  <dimension ref="A1:V351"/>
  <sheetViews>
    <sheetView tabSelected="1" topLeftCell="A61" workbookViewId="0">
      <selection activeCell="O4" sqref="O4"/>
    </sheetView>
  </sheetViews>
  <sheetFormatPr baseColWidth="10" defaultColWidth="9.140625" defaultRowHeight="15" x14ac:dyDescent="0.25"/>
  <cols>
    <col min="1" max="1" width="8.85546875" customWidth="1"/>
    <col min="2" max="2" width="44.42578125" customWidth="1"/>
    <col min="5" max="5" width="8.5703125" customWidth="1"/>
    <col min="9" max="9" width="11.5703125" customWidth="1"/>
    <col min="13" max="13" width="13.5703125" customWidth="1"/>
    <col min="14" max="14" width="13.28515625" customWidth="1"/>
    <col min="15" max="15" width="13.5703125" customWidth="1"/>
    <col min="16" max="16" width="8.5703125" customWidth="1"/>
    <col min="17" max="17" width="10" customWidth="1"/>
    <col min="21" max="21" width="10.42578125" bestFit="1" customWidth="1"/>
  </cols>
  <sheetData>
    <row r="1" spans="1:19" ht="15.75" thickTop="1" x14ac:dyDescent="0.25">
      <c r="A1" s="76" t="s">
        <v>0</v>
      </c>
      <c r="B1" s="78" t="s">
        <v>1</v>
      </c>
      <c r="C1" s="79"/>
      <c r="D1" s="79"/>
      <c r="E1" s="80"/>
      <c r="F1" s="84" t="s">
        <v>2</v>
      </c>
      <c r="G1" s="86" t="s">
        <v>3</v>
      </c>
      <c r="H1" s="86"/>
      <c r="I1" s="86"/>
      <c r="J1" s="86" t="s">
        <v>4</v>
      </c>
      <c r="K1" s="86"/>
      <c r="L1" s="86"/>
      <c r="M1" s="1" t="s">
        <v>5</v>
      </c>
      <c r="N1" s="1"/>
      <c r="O1" s="1"/>
      <c r="P1" s="1" t="s">
        <v>300</v>
      </c>
      <c r="Q1" s="2"/>
    </row>
    <row r="2" spans="1:19" ht="21.75" thickBot="1" x14ac:dyDescent="0.3">
      <c r="A2" s="77"/>
      <c r="B2" s="81"/>
      <c r="C2" s="82"/>
      <c r="D2" s="82"/>
      <c r="E2" s="83"/>
      <c r="F2" s="85"/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8</v>
      </c>
      <c r="M2" s="3" t="s">
        <v>9</v>
      </c>
      <c r="N2" s="3" t="s">
        <v>10</v>
      </c>
      <c r="O2" s="3" t="s">
        <v>8</v>
      </c>
      <c r="P2" s="3" t="s">
        <v>9</v>
      </c>
      <c r="Q2" s="4" t="s">
        <v>8</v>
      </c>
    </row>
    <row r="3" spans="1:19" ht="15.75" thickTop="1" x14ac:dyDescent="0.25">
      <c r="A3" s="5">
        <v>1</v>
      </c>
      <c r="B3" s="6" t="s">
        <v>11</v>
      </c>
      <c r="C3" s="7"/>
      <c r="D3" s="7"/>
      <c r="E3" s="8"/>
      <c r="F3" s="9" t="s">
        <v>12</v>
      </c>
      <c r="G3" s="10">
        <v>1</v>
      </c>
      <c r="H3" s="10">
        <v>1270.98</v>
      </c>
      <c r="I3" s="11">
        <f t="shared" ref="I3:I66" si="0">+ROUND(H3*G3,4)</f>
        <v>1270.98</v>
      </c>
      <c r="J3" s="12">
        <v>0</v>
      </c>
      <c r="K3" s="13">
        <f>+'[1]pla No6'!L15</f>
        <v>1</v>
      </c>
      <c r="L3" s="14">
        <f t="shared" ref="L3:L66" si="1">+K3+J3</f>
        <v>1</v>
      </c>
      <c r="M3" s="12">
        <f t="shared" ref="M3:M66" si="2">+ROUND(J3*H3,2)</f>
        <v>0</v>
      </c>
      <c r="N3" s="15">
        <f t="shared" ref="N3:N66" si="3">+ROUND(K3*H3,2)</f>
        <v>1270.98</v>
      </c>
      <c r="O3" s="14">
        <f t="shared" ref="O3:O66" si="4">+N3+M3</f>
        <v>1270.98</v>
      </c>
      <c r="P3" s="16">
        <f t="shared" ref="P3:P66" si="5">+J3/G3</f>
        <v>0</v>
      </c>
      <c r="Q3" s="17">
        <f t="shared" ref="Q3:Q66" si="6">+L3/G3</f>
        <v>1</v>
      </c>
      <c r="S3" s="18"/>
    </row>
    <row r="4" spans="1:19" x14ac:dyDescent="0.25">
      <c r="A4" s="19">
        <v>2</v>
      </c>
      <c r="B4" s="20" t="s">
        <v>13</v>
      </c>
      <c r="C4" s="21"/>
      <c r="D4" s="21"/>
      <c r="E4" s="22"/>
      <c r="F4" s="23" t="s">
        <v>14</v>
      </c>
      <c r="G4" s="24">
        <v>200</v>
      </c>
      <c r="H4" s="24">
        <v>1.97</v>
      </c>
      <c r="I4" s="25">
        <f t="shared" si="0"/>
        <v>394</v>
      </c>
      <c r="J4" s="26">
        <v>0</v>
      </c>
      <c r="K4" s="27">
        <f>+'[1]pla No6'!L16</f>
        <v>318.20999999999998</v>
      </c>
      <c r="L4" s="28">
        <f t="shared" si="1"/>
        <v>318.20999999999998</v>
      </c>
      <c r="M4" s="26">
        <f t="shared" si="2"/>
        <v>0</v>
      </c>
      <c r="N4" s="27">
        <f t="shared" si="3"/>
        <v>626.87</v>
      </c>
      <c r="O4" s="28">
        <f t="shared" si="4"/>
        <v>626.87</v>
      </c>
      <c r="P4" s="29">
        <f t="shared" si="5"/>
        <v>0</v>
      </c>
      <c r="Q4" s="30">
        <f t="shared" si="6"/>
        <v>1.5910499999999999</v>
      </c>
      <c r="S4" s="18"/>
    </row>
    <row r="5" spans="1:19" x14ac:dyDescent="0.25">
      <c r="A5" s="19">
        <v>3</v>
      </c>
      <c r="B5" s="20" t="s">
        <v>15</v>
      </c>
      <c r="C5" s="21"/>
      <c r="D5" s="21"/>
      <c r="E5" s="22"/>
      <c r="F5" s="23" t="s">
        <v>16</v>
      </c>
      <c r="G5" s="24">
        <v>3000</v>
      </c>
      <c r="H5" s="24">
        <v>1.21</v>
      </c>
      <c r="I5" s="25">
        <f t="shared" si="0"/>
        <v>3630</v>
      </c>
      <c r="J5" s="26">
        <v>0</v>
      </c>
      <c r="K5" s="27">
        <f>+'[1]pla No6'!L17</f>
        <v>2827.93</v>
      </c>
      <c r="L5" s="28">
        <f t="shared" si="1"/>
        <v>2827.93</v>
      </c>
      <c r="M5" s="26">
        <f t="shared" si="2"/>
        <v>0</v>
      </c>
      <c r="N5" s="27">
        <f t="shared" si="3"/>
        <v>3421.8</v>
      </c>
      <c r="O5" s="28">
        <f t="shared" si="4"/>
        <v>3421.8</v>
      </c>
      <c r="P5" s="29">
        <f t="shared" si="5"/>
        <v>0</v>
      </c>
      <c r="Q5" s="30">
        <f t="shared" si="6"/>
        <v>0.94264333333333328</v>
      </c>
      <c r="S5" s="18"/>
    </row>
    <row r="6" spans="1:19" x14ac:dyDescent="0.25">
      <c r="A6" s="19">
        <v>4</v>
      </c>
      <c r="B6" s="20" t="s">
        <v>17</v>
      </c>
      <c r="C6" s="21"/>
      <c r="D6" s="21"/>
      <c r="E6" s="22"/>
      <c r="F6" s="23" t="s">
        <v>16</v>
      </c>
      <c r="G6" s="24">
        <v>550</v>
      </c>
      <c r="H6" s="24">
        <v>1.48</v>
      </c>
      <c r="I6" s="25">
        <f t="shared" si="0"/>
        <v>814</v>
      </c>
      <c r="J6" s="26">
        <v>0</v>
      </c>
      <c r="K6" s="27">
        <f>+'[1]pla No6'!L18</f>
        <v>549.48</v>
      </c>
      <c r="L6" s="28">
        <f t="shared" si="1"/>
        <v>549.48</v>
      </c>
      <c r="M6" s="26">
        <f t="shared" si="2"/>
        <v>0</v>
      </c>
      <c r="N6" s="27">
        <f t="shared" si="3"/>
        <v>813.23</v>
      </c>
      <c r="O6" s="28">
        <f t="shared" si="4"/>
        <v>813.23</v>
      </c>
      <c r="P6" s="29">
        <f t="shared" si="5"/>
        <v>0</v>
      </c>
      <c r="Q6" s="30">
        <f t="shared" si="6"/>
        <v>0.99905454545454553</v>
      </c>
      <c r="S6" s="18"/>
    </row>
    <row r="7" spans="1:19" x14ac:dyDescent="0.25">
      <c r="A7" s="19">
        <v>5</v>
      </c>
      <c r="B7" s="20" t="s">
        <v>18</v>
      </c>
      <c r="C7" s="21"/>
      <c r="D7" s="21"/>
      <c r="E7" s="22"/>
      <c r="F7" s="23" t="s">
        <v>19</v>
      </c>
      <c r="G7" s="24">
        <v>800</v>
      </c>
      <c r="H7" s="24">
        <v>9.89</v>
      </c>
      <c r="I7" s="25">
        <f t="shared" si="0"/>
        <v>7912</v>
      </c>
      <c r="J7" s="26">
        <v>0</v>
      </c>
      <c r="K7" s="27">
        <f>+'[1]pla No6'!L19</f>
        <v>787.79000000000008</v>
      </c>
      <c r="L7" s="28">
        <f t="shared" si="1"/>
        <v>787.79000000000008</v>
      </c>
      <c r="M7" s="26">
        <f t="shared" si="2"/>
        <v>0</v>
      </c>
      <c r="N7" s="27">
        <f t="shared" si="3"/>
        <v>7791.24</v>
      </c>
      <c r="O7" s="28">
        <f t="shared" si="4"/>
        <v>7791.24</v>
      </c>
      <c r="P7" s="29">
        <f t="shared" si="5"/>
        <v>0</v>
      </c>
      <c r="Q7" s="30">
        <f t="shared" si="6"/>
        <v>0.98473750000000004</v>
      </c>
      <c r="S7" s="18"/>
    </row>
    <row r="8" spans="1:19" x14ac:dyDescent="0.25">
      <c r="A8" s="19">
        <v>6</v>
      </c>
      <c r="B8" s="20" t="s">
        <v>20</v>
      </c>
      <c r="C8" s="21"/>
      <c r="D8" s="21"/>
      <c r="E8" s="22"/>
      <c r="F8" s="23" t="s">
        <v>16</v>
      </c>
      <c r="G8" s="24">
        <v>500</v>
      </c>
      <c r="H8" s="24">
        <v>6.22</v>
      </c>
      <c r="I8" s="25">
        <f t="shared" si="0"/>
        <v>3110</v>
      </c>
      <c r="J8" s="26">
        <v>0</v>
      </c>
      <c r="K8" s="27">
        <f>+'[1]pla No6'!L20</f>
        <v>543.74</v>
      </c>
      <c r="L8" s="28">
        <f t="shared" si="1"/>
        <v>543.74</v>
      </c>
      <c r="M8" s="26">
        <f t="shared" si="2"/>
        <v>0</v>
      </c>
      <c r="N8" s="27">
        <f t="shared" si="3"/>
        <v>3382.06</v>
      </c>
      <c r="O8" s="28">
        <f t="shared" si="4"/>
        <v>3382.06</v>
      </c>
      <c r="P8" s="29">
        <f t="shared" si="5"/>
        <v>0</v>
      </c>
      <c r="Q8" s="30">
        <f t="shared" si="6"/>
        <v>1.08748</v>
      </c>
      <c r="S8" s="18"/>
    </row>
    <row r="9" spans="1:19" x14ac:dyDescent="0.25">
      <c r="A9" s="19">
        <v>7</v>
      </c>
      <c r="B9" s="20" t="s">
        <v>21</v>
      </c>
      <c r="C9" s="21"/>
      <c r="D9" s="21"/>
      <c r="E9" s="22"/>
      <c r="F9" s="23" t="s">
        <v>12</v>
      </c>
      <c r="G9" s="24">
        <v>73</v>
      </c>
      <c r="H9" s="24">
        <v>68.06</v>
      </c>
      <c r="I9" s="25">
        <f t="shared" si="0"/>
        <v>4968.38</v>
      </c>
      <c r="J9" s="26">
        <v>0</v>
      </c>
      <c r="K9" s="27">
        <f>+'[1]pla No6'!L21</f>
        <v>73</v>
      </c>
      <c r="L9" s="28">
        <f t="shared" si="1"/>
        <v>73</v>
      </c>
      <c r="M9" s="26">
        <f t="shared" si="2"/>
        <v>0</v>
      </c>
      <c r="N9" s="27">
        <f t="shared" si="3"/>
        <v>4968.38</v>
      </c>
      <c r="O9" s="28">
        <f t="shared" si="4"/>
        <v>4968.38</v>
      </c>
      <c r="P9" s="29">
        <f t="shared" si="5"/>
        <v>0</v>
      </c>
      <c r="Q9" s="30">
        <f t="shared" si="6"/>
        <v>1</v>
      </c>
      <c r="S9" s="18"/>
    </row>
    <row r="10" spans="1:19" x14ac:dyDescent="0.25">
      <c r="A10" s="19">
        <v>8</v>
      </c>
      <c r="B10" s="20" t="s">
        <v>22</v>
      </c>
      <c r="C10" s="21"/>
      <c r="D10" s="21"/>
      <c r="E10" s="22"/>
      <c r="F10" s="23" t="s">
        <v>12</v>
      </c>
      <c r="G10" s="24">
        <v>1</v>
      </c>
      <c r="H10" s="24">
        <v>3014.58</v>
      </c>
      <c r="I10" s="25">
        <f t="shared" si="0"/>
        <v>3014.58</v>
      </c>
      <c r="J10" s="26">
        <v>0</v>
      </c>
      <c r="K10" s="27">
        <f>+'[1]pla No6'!L22</f>
        <v>1</v>
      </c>
      <c r="L10" s="28">
        <f t="shared" si="1"/>
        <v>1</v>
      </c>
      <c r="M10" s="26">
        <f t="shared" si="2"/>
        <v>0</v>
      </c>
      <c r="N10" s="27">
        <f t="shared" si="3"/>
        <v>3014.58</v>
      </c>
      <c r="O10" s="28">
        <f t="shared" si="4"/>
        <v>3014.58</v>
      </c>
      <c r="P10" s="29">
        <f t="shared" si="5"/>
        <v>0</v>
      </c>
      <c r="Q10" s="30">
        <f t="shared" si="6"/>
        <v>1</v>
      </c>
      <c r="S10" s="18"/>
    </row>
    <row r="11" spans="1:19" ht="18" customHeight="1" x14ac:dyDescent="0.25">
      <c r="A11" s="19">
        <v>9</v>
      </c>
      <c r="B11" s="87" t="s">
        <v>23</v>
      </c>
      <c r="C11" s="88"/>
      <c r="D11" s="88"/>
      <c r="E11" s="89"/>
      <c r="F11" s="23" t="s">
        <v>16</v>
      </c>
      <c r="G11" s="24">
        <v>1584</v>
      </c>
      <c r="H11" s="24">
        <v>24.26</v>
      </c>
      <c r="I11" s="25">
        <f t="shared" si="0"/>
        <v>38427.839999999997</v>
      </c>
      <c r="J11" s="26">
        <f>[2]ANEXO7!D135</f>
        <v>1050.8900000000001</v>
      </c>
      <c r="K11" s="27">
        <f>+'[1]pla No6'!L23</f>
        <v>0</v>
      </c>
      <c r="L11" s="28">
        <f t="shared" si="1"/>
        <v>1050.8900000000001</v>
      </c>
      <c r="M11" s="26">
        <f t="shared" si="2"/>
        <v>25494.59</v>
      </c>
      <c r="N11" s="27">
        <f t="shared" si="3"/>
        <v>0</v>
      </c>
      <c r="O11" s="28">
        <f t="shared" si="4"/>
        <v>25494.59</v>
      </c>
      <c r="P11" s="29">
        <f t="shared" si="5"/>
        <v>0.66344065656565665</v>
      </c>
      <c r="Q11" s="30">
        <f t="shared" si="6"/>
        <v>0.66344065656565665</v>
      </c>
      <c r="S11" s="18"/>
    </row>
    <row r="12" spans="1:19" x14ac:dyDescent="0.25">
      <c r="A12" s="19">
        <v>10</v>
      </c>
      <c r="B12" s="20" t="s">
        <v>24</v>
      </c>
      <c r="C12" s="21"/>
      <c r="D12" s="21"/>
      <c r="E12" s="22"/>
      <c r="F12" s="23" t="s">
        <v>14</v>
      </c>
      <c r="G12" s="24">
        <v>287.7</v>
      </c>
      <c r="H12" s="24">
        <v>1.81</v>
      </c>
      <c r="I12" s="25">
        <f t="shared" si="0"/>
        <v>520.73699999999997</v>
      </c>
      <c r="J12" s="26">
        <v>0</v>
      </c>
      <c r="K12" s="27">
        <f>+'[1]pla No6'!L24</f>
        <v>0</v>
      </c>
      <c r="L12" s="28">
        <f t="shared" si="1"/>
        <v>0</v>
      </c>
      <c r="M12" s="26">
        <f t="shared" si="2"/>
        <v>0</v>
      </c>
      <c r="N12" s="27">
        <f t="shared" si="3"/>
        <v>0</v>
      </c>
      <c r="O12" s="28">
        <f t="shared" si="4"/>
        <v>0</v>
      </c>
      <c r="P12" s="29">
        <f t="shared" si="5"/>
        <v>0</v>
      </c>
      <c r="Q12" s="30">
        <f t="shared" si="6"/>
        <v>0</v>
      </c>
      <c r="S12" s="18"/>
    </row>
    <row r="13" spans="1:19" x14ac:dyDescent="0.25">
      <c r="A13" s="19">
        <v>11</v>
      </c>
      <c r="B13" s="20" t="s">
        <v>25</v>
      </c>
      <c r="C13" s="21"/>
      <c r="D13" s="21"/>
      <c r="E13" s="22"/>
      <c r="F13" s="23" t="s">
        <v>12</v>
      </c>
      <c r="G13" s="24">
        <v>100</v>
      </c>
      <c r="H13" s="24">
        <v>5.69</v>
      </c>
      <c r="I13" s="25">
        <f t="shared" si="0"/>
        <v>569</v>
      </c>
      <c r="J13" s="26">
        <v>0</v>
      </c>
      <c r="K13" s="27">
        <f>+'[1]pla No6'!L25</f>
        <v>0</v>
      </c>
      <c r="L13" s="28">
        <f t="shared" si="1"/>
        <v>0</v>
      </c>
      <c r="M13" s="26">
        <f t="shared" si="2"/>
        <v>0</v>
      </c>
      <c r="N13" s="27">
        <f t="shared" si="3"/>
        <v>0</v>
      </c>
      <c r="O13" s="28">
        <f t="shared" si="4"/>
        <v>0</v>
      </c>
      <c r="P13" s="29">
        <f t="shared" si="5"/>
        <v>0</v>
      </c>
      <c r="Q13" s="30">
        <f t="shared" si="6"/>
        <v>0</v>
      </c>
      <c r="S13" s="18"/>
    </row>
    <row r="14" spans="1:19" ht="15" customHeight="1" x14ac:dyDescent="0.25">
      <c r="A14" s="19">
        <v>12</v>
      </c>
      <c r="B14" s="67" t="s">
        <v>26</v>
      </c>
      <c r="C14" s="68"/>
      <c r="D14" s="68"/>
      <c r="E14" s="69"/>
      <c r="F14" s="23" t="s">
        <v>14</v>
      </c>
      <c r="G14" s="24">
        <v>520</v>
      </c>
      <c r="H14" s="24">
        <v>65.3</v>
      </c>
      <c r="I14" s="25">
        <f t="shared" si="0"/>
        <v>33956</v>
      </c>
      <c r="J14" s="26">
        <v>0</v>
      </c>
      <c r="K14" s="27">
        <f>+'[1]pla No6'!L26</f>
        <v>526.93000000000006</v>
      </c>
      <c r="L14" s="28">
        <f t="shared" si="1"/>
        <v>526.93000000000006</v>
      </c>
      <c r="M14" s="26">
        <f t="shared" si="2"/>
        <v>0</v>
      </c>
      <c r="N14" s="27">
        <f t="shared" si="3"/>
        <v>34408.53</v>
      </c>
      <c r="O14" s="28">
        <f t="shared" si="4"/>
        <v>34408.53</v>
      </c>
      <c r="P14" s="29">
        <f t="shared" si="5"/>
        <v>0</v>
      </c>
      <c r="Q14" s="30">
        <f t="shared" si="6"/>
        <v>1.0133269230769233</v>
      </c>
      <c r="S14" s="18"/>
    </row>
    <row r="15" spans="1:19" x14ac:dyDescent="0.25">
      <c r="A15" s="19">
        <v>13</v>
      </c>
      <c r="B15" s="20" t="s">
        <v>27</v>
      </c>
      <c r="C15" s="21"/>
      <c r="D15" s="21"/>
      <c r="E15" s="22"/>
      <c r="F15" s="23" t="s">
        <v>14</v>
      </c>
      <c r="G15" s="24">
        <v>487.6</v>
      </c>
      <c r="H15" s="24">
        <v>32</v>
      </c>
      <c r="I15" s="25">
        <f t="shared" si="0"/>
        <v>15603.2</v>
      </c>
      <c r="J15" s="26">
        <f>[2]ANEXO7!D186</f>
        <v>34</v>
      </c>
      <c r="K15" s="27">
        <f>+'[1]pla No6'!L27</f>
        <v>334.35</v>
      </c>
      <c r="L15" s="28">
        <f t="shared" si="1"/>
        <v>368.35</v>
      </c>
      <c r="M15" s="26">
        <f t="shared" si="2"/>
        <v>1088</v>
      </c>
      <c r="N15" s="27">
        <f t="shared" si="3"/>
        <v>10699.2</v>
      </c>
      <c r="O15" s="28">
        <f t="shared" si="4"/>
        <v>11787.2</v>
      </c>
      <c r="P15" s="29">
        <f t="shared" si="5"/>
        <v>6.9729286300246093E-2</v>
      </c>
      <c r="Q15" s="30">
        <f t="shared" si="6"/>
        <v>0.75543478260869568</v>
      </c>
      <c r="S15" s="18"/>
    </row>
    <row r="16" spans="1:19" x14ac:dyDescent="0.25">
      <c r="A16" s="19">
        <v>14</v>
      </c>
      <c r="B16" s="20" t="s">
        <v>28</v>
      </c>
      <c r="C16" s="21"/>
      <c r="D16" s="21"/>
      <c r="E16" s="22"/>
      <c r="F16" s="23" t="s">
        <v>14</v>
      </c>
      <c r="G16" s="24">
        <v>135</v>
      </c>
      <c r="H16" s="24">
        <v>37.200000000000003</v>
      </c>
      <c r="I16" s="25">
        <f t="shared" si="0"/>
        <v>5022</v>
      </c>
      <c r="J16" s="26">
        <v>0</v>
      </c>
      <c r="K16" s="27">
        <f>+'[1]pla No6'!L28</f>
        <v>135</v>
      </c>
      <c r="L16" s="28">
        <f t="shared" si="1"/>
        <v>135</v>
      </c>
      <c r="M16" s="26">
        <f t="shared" si="2"/>
        <v>0</v>
      </c>
      <c r="N16" s="27">
        <f t="shared" si="3"/>
        <v>5022</v>
      </c>
      <c r="O16" s="28">
        <f t="shared" si="4"/>
        <v>5022</v>
      </c>
      <c r="P16" s="29">
        <f t="shared" si="5"/>
        <v>0</v>
      </c>
      <c r="Q16" s="30">
        <f t="shared" si="6"/>
        <v>1</v>
      </c>
      <c r="S16" s="18"/>
    </row>
    <row r="17" spans="1:19" x14ac:dyDescent="0.25">
      <c r="A17" s="19">
        <v>15</v>
      </c>
      <c r="B17" s="20" t="s">
        <v>29</v>
      </c>
      <c r="C17" s="21"/>
      <c r="D17" s="21"/>
      <c r="E17" s="22"/>
      <c r="F17" s="23" t="s">
        <v>14</v>
      </c>
      <c r="G17" s="24">
        <v>328.53</v>
      </c>
      <c r="H17" s="24">
        <v>17.87</v>
      </c>
      <c r="I17" s="25">
        <f t="shared" si="0"/>
        <v>5870.8311000000003</v>
      </c>
      <c r="J17" s="26">
        <f>[2]ANEXO7!D233</f>
        <v>360</v>
      </c>
      <c r="K17" s="27">
        <f>+'[1]pla No6'!L29</f>
        <v>451.91999999999996</v>
      </c>
      <c r="L17" s="28">
        <f t="shared" si="1"/>
        <v>811.92</v>
      </c>
      <c r="M17" s="26">
        <f t="shared" si="2"/>
        <v>6433.2</v>
      </c>
      <c r="N17" s="27">
        <f t="shared" si="3"/>
        <v>8075.81</v>
      </c>
      <c r="O17" s="28">
        <f t="shared" si="4"/>
        <v>14509.01</v>
      </c>
      <c r="P17" s="29">
        <f t="shared" si="5"/>
        <v>1.0957903387818464</v>
      </c>
      <c r="Q17" s="30">
        <f t="shared" si="6"/>
        <v>2.4713724773993242</v>
      </c>
      <c r="S17" s="18"/>
    </row>
    <row r="18" spans="1:19" x14ac:dyDescent="0.25">
      <c r="A18" s="19">
        <v>16</v>
      </c>
      <c r="B18" s="20" t="s">
        <v>30</v>
      </c>
      <c r="C18" s="21"/>
      <c r="D18" s="21"/>
      <c r="E18" s="22"/>
      <c r="F18" s="23" t="s">
        <v>14</v>
      </c>
      <c r="G18" s="24">
        <v>590.41999999999996</v>
      </c>
      <c r="H18" s="24">
        <v>28.87</v>
      </c>
      <c r="I18" s="25">
        <f t="shared" si="0"/>
        <v>17045.4254</v>
      </c>
      <c r="J18" s="26">
        <v>0</v>
      </c>
      <c r="K18" s="27">
        <f>+'[1]pla No6'!L30</f>
        <v>511.02999999999992</v>
      </c>
      <c r="L18" s="28">
        <f t="shared" si="1"/>
        <v>511.02999999999992</v>
      </c>
      <c r="M18" s="26">
        <f t="shared" si="2"/>
        <v>0</v>
      </c>
      <c r="N18" s="27">
        <f t="shared" si="3"/>
        <v>14753.44</v>
      </c>
      <c r="O18" s="28">
        <f t="shared" si="4"/>
        <v>14753.44</v>
      </c>
      <c r="P18" s="29">
        <f t="shared" si="5"/>
        <v>0</v>
      </c>
      <c r="Q18" s="30">
        <f t="shared" si="6"/>
        <v>0.865536397818502</v>
      </c>
      <c r="S18" s="18"/>
    </row>
    <row r="19" spans="1:19" x14ac:dyDescent="0.25">
      <c r="A19" s="19">
        <v>17</v>
      </c>
      <c r="B19" s="20" t="s">
        <v>31</v>
      </c>
      <c r="C19" s="21"/>
      <c r="D19" s="21"/>
      <c r="E19" s="22"/>
      <c r="F19" s="23" t="s">
        <v>14</v>
      </c>
      <c r="G19" s="24">
        <v>282.25</v>
      </c>
      <c r="H19" s="24">
        <v>37.26</v>
      </c>
      <c r="I19" s="25">
        <f t="shared" si="0"/>
        <v>10516.635</v>
      </c>
      <c r="J19" s="26">
        <v>0</v>
      </c>
      <c r="K19" s="27">
        <f>+'[1]pla No6'!L31</f>
        <v>387.34999999999997</v>
      </c>
      <c r="L19" s="28">
        <f t="shared" si="1"/>
        <v>387.34999999999997</v>
      </c>
      <c r="M19" s="26">
        <f t="shared" si="2"/>
        <v>0</v>
      </c>
      <c r="N19" s="27">
        <f t="shared" si="3"/>
        <v>14432.66</v>
      </c>
      <c r="O19" s="28">
        <f t="shared" si="4"/>
        <v>14432.66</v>
      </c>
      <c r="P19" s="29">
        <f t="shared" si="5"/>
        <v>0</v>
      </c>
      <c r="Q19" s="30">
        <f t="shared" si="6"/>
        <v>1.3723649247121346</v>
      </c>
      <c r="S19" s="18"/>
    </row>
    <row r="20" spans="1:19" x14ac:dyDescent="0.25">
      <c r="A20" s="19">
        <v>18</v>
      </c>
      <c r="B20" s="20" t="s">
        <v>32</v>
      </c>
      <c r="C20" s="21"/>
      <c r="D20" s="21"/>
      <c r="E20" s="22"/>
      <c r="F20" s="23" t="s">
        <v>14</v>
      </c>
      <c r="G20" s="24">
        <v>1205</v>
      </c>
      <c r="H20" s="24">
        <v>9.02</v>
      </c>
      <c r="I20" s="25">
        <f t="shared" si="0"/>
        <v>10869.1</v>
      </c>
      <c r="J20" s="26">
        <f>[2]ANEXO7!D265</f>
        <v>92.399999999999991</v>
      </c>
      <c r="K20" s="27">
        <f>+'[1]pla No6'!L32</f>
        <v>998.54</v>
      </c>
      <c r="L20" s="28">
        <f t="shared" si="1"/>
        <v>1090.94</v>
      </c>
      <c r="M20" s="26">
        <f t="shared" si="2"/>
        <v>833.45</v>
      </c>
      <c r="N20" s="27">
        <f t="shared" si="3"/>
        <v>9006.83</v>
      </c>
      <c r="O20" s="28">
        <f t="shared" si="4"/>
        <v>9840.2800000000007</v>
      </c>
      <c r="P20" s="29">
        <f t="shared" si="5"/>
        <v>7.6680497925311203E-2</v>
      </c>
      <c r="Q20" s="30">
        <f t="shared" si="6"/>
        <v>0.90534439834024905</v>
      </c>
      <c r="S20" s="18"/>
    </row>
    <row r="21" spans="1:19" x14ac:dyDescent="0.25">
      <c r="A21" s="19">
        <v>19</v>
      </c>
      <c r="B21" s="20" t="s">
        <v>33</v>
      </c>
      <c r="C21" s="21"/>
      <c r="D21" s="21"/>
      <c r="E21" s="22"/>
      <c r="F21" s="23" t="s">
        <v>14</v>
      </c>
      <c r="G21" s="24">
        <v>204</v>
      </c>
      <c r="H21" s="24">
        <v>48.7</v>
      </c>
      <c r="I21" s="25">
        <f t="shared" si="0"/>
        <v>9934.7999999999993</v>
      </c>
      <c r="J21" s="26">
        <f>[2]ANEXO7!D309</f>
        <v>180.60000000000002</v>
      </c>
      <c r="K21" s="27">
        <f>+'[1]pla No6'!L33</f>
        <v>0</v>
      </c>
      <c r="L21" s="28">
        <f t="shared" si="1"/>
        <v>180.60000000000002</v>
      </c>
      <c r="M21" s="26">
        <f t="shared" si="2"/>
        <v>8795.2199999999993</v>
      </c>
      <c r="N21" s="27">
        <f t="shared" si="3"/>
        <v>0</v>
      </c>
      <c r="O21" s="28">
        <f t="shared" si="4"/>
        <v>8795.2199999999993</v>
      </c>
      <c r="P21" s="29">
        <f t="shared" si="5"/>
        <v>0.8852941176470589</v>
      </c>
      <c r="Q21" s="30">
        <f t="shared" si="6"/>
        <v>0.8852941176470589</v>
      </c>
      <c r="S21" s="18"/>
    </row>
    <row r="22" spans="1:19" x14ac:dyDescent="0.25">
      <c r="A22" s="19">
        <v>20</v>
      </c>
      <c r="B22" s="20" t="s">
        <v>34</v>
      </c>
      <c r="C22" s="21"/>
      <c r="D22" s="21"/>
      <c r="E22" s="22"/>
      <c r="F22" s="23" t="s">
        <v>16</v>
      </c>
      <c r="G22" s="24">
        <v>1982.66</v>
      </c>
      <c r="H22" s="24">
        <v>28.85</v>
      </c>
      <c r="I22" s="25">
        <f t="shared" si="0"/>
        <v>57199.741000000002</v>
      </c>
      <c r="J22" s="26">
        <f>[2]ANEXO7!D354</f>
        <v>5.4</v>
      </c>
      <c r="K22" s="27">
        <f>+'[1]pla No6'!L34</f>
        <v>2022.36</v>
      </c>
      <c r="L22" s="28">
        <f t="shared" si="1"/>
        <v>2027.76</v>
      </c>
      <c r="M22" s="26">
        <f t="shared" si="2"/>
        <v>155.79</v>
      </c>
      <c r="N22" s="27">
        <f>+'[1]pla No6'!$O$34</f>
        <v>58345.079999999994</v>
      </c>
      <c r="O22" s="28">
        <f t="shared" si="4"/>
        <v>58500.869999999995</v>
      </c>
      <c r="P22" s="29">
        <f t="shared" si="5"/>
        <v>2.7236137310481879E-3</v>
      </c>
      <c r="Q22" s="30">
        <f t="shared" si="6"/>
        <v>1.0227472183833839</v>
      </c>
      <c r="S22" s="18"/>
    </row>
    <row r="23" spans="1:19" x14ac:dyDescent="0.25">
      <c r="A23" s="19">
        <v>21</v>
      </c>
      <c r="B23" s="20" t="s">
        <v>35</v>
      </c>
      <c r="C23" s="21"/>
      <c r="D23" s="21"/>
      <c r="E23" s="22"/>
      <c r="F23" s="23" t="s">
        <v>16</v>
      </c>
      <c r="G23" s="24">
        <v>1900</v>
      </c>
      <c r="H23" s="24">
        <v>32.22</v>
      </c>
      <c r="I23" s="25">
        <f t="shared" si="0"/>
        <v>61218</v>
      </c>
      <c r="J23" s="26">
        <v>0</v>
      </c>
      <c r="K23" s="27">
        <f>+'[1]pla No6'!L35</f>
        <v>1866.19</v>
      </c>
      <c r="L23" s="28">
        <f t="shared" si="1"/>
        <v>1866.19</v>
      </c>
      <c r="M23" s="26">
        <f t="shared" si="2"/>
        <v>0</v>
      </c>
      <c r="N23" s="27">
        <f t="shared" si="3"/>
        <v>60128.639999999999</v>
      </c>
      <c r="O23" s="28">
        <f t="shared" si="4"/>
        <v>60128.639999999999</v>
      </c>
      <c r="P23" s="29">
        <f t="shared" si="5"/>
        <v>0</v>
      </c>
      <c r="Q23" s="30">
        <f t="shared" si="6"/>
        <v>0.9822052631578948</v>
      </c>
      <c r="S23" s="18"/>
    </row>
    <row r="24" spans="1:19" ht="18.75" customHeight="1" x14ac:dyDescent="0.25">
      <c r="A24" s="19">
        <v>22</v>
      </c>
      <c r="B24" s="67" t="s">
        <v>36</v>
      </c>
      <c r="C24" s="68"/>
      <c r="D24" s="68"/>
      <c r="E24" s="69"/>
      <c r="F24" s="23" t="s">
        <v>16</v>
      </c>
      <c r="G24" s="24">
        <v>126.4</v>
      </c>
      <c r="H24" s="24">
        <v>28.66</v>
      </c>
      <c r="I24" s="25">
        <f t="shared" si="0"/>
        <v>3622.6239999999998</v>
      </c>
      <c r="J24" s="26">
        <v>0</v>
      </c>
      <c r="K24" s="27">
        <f>+'[1]pla No6'!L36</f>
        <v>0</v>
      </c>
      <c r="L24" s="28">
        <f t="shared" si="1"/>
        <v>0</v>
      </c>
      <c r="M24" s="26">
        <f t="shared" si="2"/>
        <v>0</v>
      </c>
      <c r="N24" s="27">
        <f t="shared" si="3"/>
        <v>0</v>
      </c>
      <c r="O24" s="28">
        <f t="shared" si="4"/>
        <v>0</v>
      </c>
      <c r="P24" s="29">
        <f t="shared" si="5"/>
        <v>0</v>
      </c>
      <c r="Q24" s="30">
        <f t="shared" si="6"/>
        <v>0</v>
      </c>
      <c r="S24" s="18"/>
    </row>
    <row r="25" spans="1:19" x14ac:dyDescent="0.25">
      <c r="A25" s="19">
        <v>23</v>
      </c>
      <c r="B25" s="67" t="s">
        <v>37</v>
      </c>
      <c r="C25" s="68"/>
      <c r="D25" s="68"/>
      <c r="E25" s="69"/>
      <c r="F25" s="23" t="s">
        <v>16</v>
      </c>
      <c r="G25" s="24">
        <v>293.12</v>
      </c>
      <c r="H25" s="24">
        <v>24.71</v>
      </c>
      <c r="I25" s="25">
        <f t="shared" si="0"/>
        <v>7242.9952000000003</v>
      </c>
      <c r="J25" s="26">
        <v>0</v>
      </c>
      <c r="K25" s="27">
        <f>+'[1]pla No6'!L37</f>
        <v>0</v>
      </c>
      <c r="L25" s="28">
        <f t="shared" si="1"/>
        <v>0</v>
      </c>
      <c r="M25" s="26">
        <f t="shared" si="2"/>
        <v>0</v>
      </c>
      <c r="N25" s="27">
        <f t="shared" si="3"/>
        <v>0</v>
      </c>
      <c r="O25" s="28">
        <f t="shared" si="4"/>
        <v>0</v>
      </c>
      <c r="P25" s="29">
        <f t="shared" si="5"/>
        <v>0</v>
      </c>
      <c r="Q25" s="30">
        <f t="shared" si="6"/>
        <v>0</v>
      </c>
      <c r="S25" s="18"/>
    </row>
    <row r="26" spans="1:19" x14ac:dyDescent="0.25">
      <c r="A26" s="19">
        <v>24</v>
      </c>
      <c r="B26" s="20" t="s">
        <v>38</v>
      </c>
      <c r="C26" s="21"/>
      <c r="D26" s="21"/>
      <c r="E26" s="22"/>
      <c r="F26" s="23" t="s">
        <v>16</v>
      </c>
      <c r="G26" s="24">
        <v>403.66</v>
      </c>
      <c r="H26" s="24">
        <v>11</v>
      </c>
      <c r="I26" s="25">
        <f t="shared" si="0"/>
        <v>4440.26</v>
      </c>
      <c r="J26" s="26">
        <v>0</v>
      </c>
      <c r="K26" s="27">
        <f>+'[1]pla No6'!L38</f>
        <v>425.71</v>
      </c>
      <c r="L26" s="28">
        <f t="shared" si="1"/>
        <v>425.71</v>
      </c>
      <c r="M26" s="26">
        <f t="shared" si="2"/>
        <v>0</v>
      </c>
      <c r="N26" s="27">
        <f t="shared" si="3"/>
        <v>4682.8100000000004</v>
      </c>
      <c r="O26" s="28">
        <f t="shared" si="4"/>
        <v>4682.8100000000004</v>
      </c>
      <c r="P26" s="29">
        <f t="shared" si="5"/>
        <v>0</v>
      </c>
      <c r="Q26" s="30">
        <f t="shared" si="6"/>
        <v>1.0546251796065995</v>
      </c>
      <c r="S26" s="18"/>
    </row>
    <row r="27" spans="1:19" x14ac:dyDescent="0.25">
      <c r="A27" s="19">
        <v>25</v>
      </c>
      <c r="B27" s="67" t="s">
        <v>39</v>
      </c>
      <c r="C27" s="68"/>
      <c r="D27" s="68"/>
      <c r="E27" s="69"/>
      <c r="F27" s="23" t="s">
        <v>16</v>
      </c>
      <c r="G27" s="24">
        <v>582.22</v>
      </c>
      <c r="H27" s="24">
        <v>13.21</v>
      </c>
      <c r="I27" s="25">
        <f t="shared" si="0"/>
        <v>7691.1261999999997</v>
      </c>
      <c r="J27" s="26">
        <v>0</v>
      </c>
      <c r="K27" s="27">
        <f>+'[1]pla No6'!L39</f>
        <v>0</v>
      </c>
      <c r="L27" s="28">
        <f t="shared" si="1"/>
        <v>0</v>
      </c>
      <c r="M27" s="26">
        <f t="shared" si="2"/>
        <v>0</v>
      </c>
      <c r="N27" s="27">
        <f t="shared" si="3"/>
        <v>0</v>
      </c>
      <c r="O27" s="28">
        <f t="shared" si="4"/>
        <v>0</v>
      </c>
      <c r="P27" s="29">
        <f t="shared" si="5"/>
        <v>0</v>
      </c>
      <c r="Q27" s="30">
        <f t="shared" si="6"/>
        <v>0</v>
      </c>
      <c r="S27" s="18"/>
    </row>
    <row r="28" spans="1:19" x14ac:dyDescent="0.25">
      <c r="A28" s="19">
        <v>26</v>
      </c>
      <c r="B28" s="20" t="s">
        <v>40</v>
      </c>
      <c r="C28" s="21"/>
      <c r="D28" s="21"/>
      <c r="E28" s="22"/>
      <c r="F28" s="23" t="s">
        <v>16</v>
      </c>
      <c r="G28" s="24">
        <v>72.75</v>
      </c>
      <c r="H28" s="24">
        <v>22.8</v>
      </c>
      <c r="I28" s="25">
        <f t="shared" si="0"/>
        <v>1658.7</v>
      </c>
      <c r="J28" s="26">
        <v>0</v>
      </c>
      <c r="K28" s="27">
        <f>+'[1]pla No6'!L40</f>
        <v>74.2</v>
      </c>
      <c r="L28" s="28">
        <f t="shared" si="1"/>
        <v>74.2</v>
      </c>
      <c r="M28" s="26">
        <f t="shared" si="2"/>
        <v>0</v>
      </c>
      <c r="N28" s="27">
        <f t="shared" si="3"/>
        <v>1691.76</v>
      </c>
      <c r="O28" s="28">
        <f t="shared" si="4"/>
        <v>1691.76</v>
      </c>
      <c r="P28" s="29">
        <f t="shared" si="5"/>
        <v>0</v>
      </c>
      <c r="Q28" s="30">
        <f t="shared" si="6"/>
        <v>1.0199312714776632</v>
      </c>
      <c r="S28" s="18"/>
    </row>
    <row r="29" spans="1:19" x14ac:dyDescent="0.25">
      <c r="A29" s="19">
        <v>27</v>
      </c>
      <c r="B29" s="20" t="s">
        <v>41</v>
      </c>
      <c r="C29" s="21"/>
      <c r="D29" s="21"/>
      <c r="E29" s="22"/>
      <c r="F29" s="23" t="s">
        <v>16</v>
      </c>
      <c r="G29" s="24">
        <v>100.27</v>
      </c>
      <c r="H29" s="24">
        <v>24.12</v>
      </c>
      <c r="I29" s="25">
        <f t="shared" si="0"/>
        <v>2418.5124000000001</v>
      </c>
      <c r="J29" s="26">
        <v>0</v>
      </c>
      <c r="K29" s="27">
        <f>+'[1]pla No6'!L41</f>
        <v>81.05</v>
      </c>
      <c r="L29" s="28">
        <f t="shared" si="1"/>
        <v>81.05</v>
      </c>
      <c r="M29" s="26">
        <f t="shared" si="2"/>
        <v>0</v>
      </c>
      <c r="N29" s="27">
        <f t="shared" si="3"/>
        <v>1954.93</v>
      </c>
      <c r="O29" s="28">
        <f t="shared" si="4"/>
        <v>1954.93</v>
      </c>
      <c r="P29" s="29">
        <f t="shared" si="5"/>
        <v>0</v>
      </c>
      <c r="Q29" s="30">
        <f t="shared" si="6"/>
        <v>0.80831754263488587</v>
      </c>
      <c r="S29" s="18"/>
    </row>
    <row r="30" spans="1:19" x14ac:dyDescent="0.25">
      <c r="A30" s="19">
        <v>28</v>
      </c>
      <c r="B30" s="67" t="s">
        <v>42</v>
      </c>
      <c r="C30" s="68"/>
      <c r="D30" s="68"/>
      <c r="E30" s="69"/>
      <c r="F30" s="23" t="s">
        <v>14</v>
      </c>
      <c r="G30" s="24">
        <v>18.760000000000002</v>
      </c>
      <c r="H30" s="24">
        <v>170.22</v>
      </c>
      <c r="I30" s="25">
        <f t="shared" si="0"/>
        <v>3193.3272000000002</v>
      </c>
      <c r="J30" s="26">
        <v>0</v>
      </c>
      <c r="K30" s="27">
        <f>+'[1]pla No6'!L42</f>
        <v>0</v>
      </c>
      <c r="L30" s="28">
        <f t="shared" si="1"/>
        <v>0</v>
      </c>
      <c r="M30" s="26">
        <f t="shared" si="2"/>
        <v>0</v>
      </c>
      <c r="N30" s="27">
        <f t="shared" si="3"/>
        <v>0</v>
      </c>
      <c r="O30" s="28">
        <f t="shared" si="4"/>
        <v>0</v>
      </c>
      <c r="P30" s="29">
        <f t="shared" si="5"/>
        <v>0</v>
      </c>
      <c r="Q30" s="30">
        <f t="shared" si="6"/>
        <v>0</v>
      </c>
      <c r="S30" s="18"/>
    </row>
    <row r="31" spans="1:19" x14ac:dyDescent="0.25">
      <c r="A31" s="19">
        <v>29</v>
      </c>
      <c r="B31" s="67" t="s">
        <v>43</v>
      </c>
      <c r="C31" s="68"/>
      <c r="D31" s="68"/>
      <c r="E31" s="69"/>
      <c r="F31" s="23" t="s">
        <v>14</v>
      </c>
      <c r="G31" s="24">
        <v>18.760000000000002</v>
      </c>
      <c r="H31" s="24">
        <v>128.22</v>
      </c>
      <c r="I31" s="25">
        <f t="shared" si="0"/>
        <v>2405.4072000000001</v>
      </c>
      <c r="J31" s="26">
        <v>0</v>
      </c>
      <c r="K31" s="27">
        <f>+'[1]pla No6'!L43</f>
        <v>0</v>
      </c>
      <c r="L31" s="28">
        <f t="shared" si="1"/>
        <v>0</v>
      </c>
      <c r="M31" s="26">
        <f t="shared" si="2"/>
        <v>0</v>
      </c>
      <c r="N31" s="27">
        <f t="shared" si="3"/>
        <v>0</v>
      </c>
      <c r="O31" s="28">
        <f t="shared" si="4"/>
        <v>0</v>
      </c>
      <c r="P31" s="29">
        <f t="shared" si="5"/>
        <v>0</v>
      </c>
      <c r="Q31" s="30">
        <f t="shared" si="6"/>
        <v>0</v>
      </c>
      <c r="S31" s="18"/>
    </row>
    <row r="32" spans="1:19" x14ac:dyDescent="0.25">
      <c r="A32" s="19">
        <v>30</v>
      </c>
      <c r="B32" s="67" t="s">
        <v>44</v>
      </c>
      <c r="C32" s="68"/>
      <c r="D32" s="68"/>
      <c r="E32" s="69"/>
      <c r="F32" s="23" t="s">
        <v>12</v>
      </c>
      <c r="G32" s="24">
        <v>3</v>
      </c>
      <c r="H32" s="24">
        <v>274.72000000000003</v>
      </c>
      <c r="I32" s="25">
        <f t="shared" si="0"/>
        <v>824.16</v>
      </c>
      <c r="J32" s="26">
        <v>0</v>
      </c>
      <c r="K32" s="27">
        <f>+'[1]pla No6'!L44</f>
        <v>0</v>
      </c>
      <c r="L32" s="28">
        <f t="shared" si="1"/>
        <v>0</v>
      </c>
      <c r="M32" s="26">
        <f t="shared" si="2"/>
        <v>0</v>
      </c>
      <c r="N32" s="27">
        <f t="shared" si="3"/>
        <v>0</v>
      </c>
      <c r="O32" s="28">
        <f t="shared" si="4"/>
        <v>0</v>
      </c>
      <c r="P32" s="29">
        <f t="shared" si="5"/>
        <v>0</v>
      </c>
      <c r="Q32" s="30">
        <f t="shared" si="6"/>
        <v>0</v>
      </c>
      <c r="S32" s="18"/>
    </row>
    <row r="33" spans="1:19" x14ac:dyDescent="0.25">
      <c r="A33" s="19">
        <v>31</v>
      </c>
      <c r="B33" s="20" t="s">
        <v>45</v>
      </c>
      <c r="C33" s="21"/>
      <c r="D33" s="21"/>
      <c r="E33" s="22"/>
      <c r="F33" s="23" t="s">
        <v>12</v>
      </c>
      <c r="G33" s="24">
        <v>12</v>
      </c>
      <c r="H33" s="24">
        <v>146.21</v>
      </c>
      <c r="I33" s="25">
        <f t="shared" si="0"/>
        <v>1754.52</v>
      </c>
      <c r="J33" s="26">
        <v>0</v>
      </c>
      <c r="K33" s="27">
        <f>+'[1]pla No6'!L45</f>
        <v>8</v>
      </c>
      <c r="L33" s="28">
        <f t="shared" si="1"/>
        <v>8</v>
      </c>
      <c r="M33" s="26">
        <f t="shared" si="2"/>
        <v>0</v>
      </c>
      <c r="N33" s="27">
        <f t="shared" si="3"/>
        <v>1169.68</v>
      </c>
      <c r="O33" s="28">
        <f t="shared" si="4"/>
        <v>1169.68</v>
      </c>
      <c r="P33" s="29">
        <f t="shared" si="5"/>
        <v>0</v>
      </c>
      <c r="Q33" s="30">
        <f t="shared" si="6"/>
        <v>0.66666666666666663</v>
      </c>
      <c r="S33" s="18"/>
    </row>
    <row r="34" spans="1:19" x14ac:dyDescent="0.25">
      <c r="A34" s="19">
        <v>32</v>
      </c>
      <c r="B34" s="20" t="s">
        <v>46</v>
      </c>
      <c r="C34" s="21"/>
      <c r="D34" s="21"/>
      <c r="E34" s="22"/>
      <c r="F34" s="23" t="s">
        <v>12</v>
      </c>
      <c r="G34" s="24">
        <v>11</v>
      </c>
      <c r="H34" s="24">
        <v>169.78</v>
      </c>
      <c r="I34" s="25">
        <f t="shared" si="0"/>
        <v>1867.58</v>
      </c>
      <c r="J34" s="26">
        <v>0</v>
      </c>
      <c r="K34" s="27">
        <f>+'[1]pla No6'!L46</f>
        <v>0</v>
      </c>
      <c r="L34" s="28">
        <f t="shared" si="1"/>
        <v>0</v>
      </c>
      <c r="M34" s="26">
        <f t="shared" si="2"/>
        <v>0</v>
      </c>
      <c r="N34" s="27">
        <f t="shared" si="3"/>
        <v>0</v>
      </c>
      <c r="O34" s="28">
        <f t="shared" si="4"/>
        <v>0</v>
      </c>
      <c r="P34" s="29">
        <f t="shared" si="5"/>
        <v>0</v>
      </c>
      <c r="Q34" s="30">
        <f t="shared" si="6"/>
        <v>0</v>
      </c>
      <c r="S34" s="18"/>
    </row>
    <row r="35" spans="1:19" x14ac:dyDescent="0.25">
      <c r="A35" s="19">
        <v>33</v>
      </c>
      <c r="B35" s="20" t="s">
        <v>47</v>
      </c>
      <c r="C35" s="21"/>
      <c r="D35" s="21"/>
      <c r="E35" s="22"/>
      <c r="F35" s="23" t="s">
        <v>12</v>
      </c>
      <c r="G35" s="24">
        <v>3</v>
      </c>
      <c r="H35" s="24">
        <v>182.74</v>
      </c>
      <c r="I35" s="25">
        <f t="shared" si="0"/>
        <v>548.22</v>
      </c>
      <c r="J35" s="26">
        <v>0</v>
      </c>
      <c r="K35" s="27">
        <f>+'[1]pla No6'!L47</f>
        <v>3</v>
      </c>
      <c r="L35" s="28">
        <f t="shared" si="1"/>
        <v>3</v>
      </c>
      <c r="M35" s="26">
        <f t="shared" si="2"/>
        <v>0</v>
      </c>
      <c r="N35" s="27">
        <f t="shared" si="3"/>
        <v>548.22</v>
      </c>
      <c r="O35" s="28">
        <f t="shared" si="4"/>
        <v>548.22</v>
      </c>
      <c r="P35" s="29">
        <f t="shared" si="5"/>
        <v>0</v>
      </c>
      <c r="Q35" s="30">
        <f t="shared" si="6"/>
        <v>1</v>
      </c>
      <c r="S35" s="18"/>
    </row>
    <row r="36" spans="1:19" ht="26.25" customHeight="1" x14ac:dyDescent="0.25">
      <c r="A36" s="19">
        <v>34</v>
      </c>
      <c r="B36" s="67" t="s">
        <v>48</v>
      </c>
      <c r="C36" s="68"/>
      <c r="D36" s="68"/>
      <c r="E36" s="69"/>
      <c r="F36" s="23" t="s">
        <v>12</v>
      </c>
      <c r="G36" s="24">
        <v>4</v>
      </c>
      <c r="H36" s="24">
        <v>232.44</v>
      </c>
      <c r="I36" s="25">
        <f t="shared" si="0"/>
        <v>929.76</v>
      </c>
      <c r="J36" s="26">
        <v>0</v>
      </c>
      <c r="K36" s="27">
        <f>+'[1]pla No6'!L48</f>
        <v>0</v>
      </c>
      <c r="L36" s="28">
        <f t="shared" si="1"/>
        <v>0</v>
      </c>
      <c r="M36" s="26">
        <f t="shared" si="2"/>
        <v>0</v>
      </c>
      <c r="N36" s="27">
        <f t="shared" si="3"/>
        <v>0</v>
      </c>
      <c r="O36" s="28">
        <f t="shared" si="4"/>
        <v>0</v>
      </c>
      <c r="P36" s="29">
        <f t="shared" si="5"/>
        <v>0</v>
      </c>
      <c r="Q36" s="30">
        <f t="shared" si="6"/>
        <v>0</v>
      </c>
      <c r="S36" s="18"/>
    </row>
    <row r="37" spans="1:19" ht="30.75" customHeight="1" x14ac:dyDescent="0.25">
      <c r="A37" s="19">
        <v>35</v>
      </c>
      <c r="B37" s="67" t="s">
        <v>49</v>
      </c>
      <c r="C37" s="68"/>
      <c r="D37" s="68"/>
      <c r="E37" s="69"/>
      <c r="F37" s="23" t="s">
        <v>12</v>
      </c>
      <c r="G37" s="24">
        <v>1</v>
      </c>
      <c r="H37" s="24">
        <v>151.46</v>
      </c>
      <c r="I37" s="25">
        <f t="shared" si="0"/>
        <v>151.46</v>
      </c>
      <c r="J37" s="26">
        <v>0</v>
      </c>
      <c r="K37" s="27">
        <f>+'[1]pla No6'!L49</f>
        <v>0</v>
      </c>
      <c r="L37" s="28">
        <f t="shared" si="1"/>
        <v>0</v>
      </c>
      <c r="M37" s="26">
        <f t="shared" si="2"/>
        <v>0</v>
      </c>
      <c r="N37" s="27">
        <f t="shared" si="3"/>
        <v>0</v>
      </c>
      <c r="O37" s="28">
        <f t="shared" si="4"/>
        <v>0</v>
      </c>
      <c r="P37" s="29">
        <f t="shared" si="5"/>
        <v>0</v>
      </c>
      <c r="Q37" s="30">
        <f t="shared" si="6"/>
        <v>0</v>
      </c>
      <c r="S37" s="18"/>
    </row>
    <row r="38" spans="1:19" x14ac:dyDescent="0.25">
      <c r="A38" s="19">
        <v>36</v>
      </c>
      <c r="B38" s="20" t="s">
        <v>50</v>
      </c>
      <c r="C38" s="21"/>
      <c r="D38" s="21"/>
      <c r="E38" s="22"/>
      <c r="F38" s="23" t="s">
        <v>12</v>
      </c>
      <c r="G38" s="24">
        <v>2</v>
      </c>
      <c r="H38" s="24">
        <v>109.45</v>
      </c>
      <c r="I38" s="25">
        <f t="shared" si="0"/>
        <v>218.9</v>
      </c>
      <c r="J38" s="26">
        <v>0</v>
      </c>
      <c r="K38" s="27">
        <f>+'[1]pla No6'!L50</f>
        <v>0</v>
      </c>
      <c r="L38" s="28">
        <f t="shared" si="1"/>
        <v>0</v>
      </c>
      <c r="M38" s="26">
        <f t="shared" si="2"/>
        <v>0</v>
      </c>
      <c r="N38" s="27">
        <f t="shared" si="3"/>
        <v>0</v>
      </c>
      <c r="O38" s="28">
        <f t="shared" si="4"/>
        <v>0</v>
      </c>
      <c r="P38" s="29">
        <f t="shared" si="5"/>
        <v>0</v>
      </c>
      <c r="Q38" s="30">
        <f t="shared" si="6"/>
        <v>0</v>
      </c>
      <c r="S38" s="18"/>
    </row>
    <row r="39" spans="1:19" x14ac:dyDescent="0.25">
      <c r="A39" s="19">
        <v>37</v>
      </c>
      <c r="B39" s="20" t="s">
        <v>51</v>
      </c>
      <c r="C39" s="21"/>
      <c r="D39" s="21"/>
      <c r="E39" s="22"/>
      <c r="F39" s="23" t="s">
        <v>16</v>
      </c>
      <c r="G39" s="24">
        <v>1031.0899999999999</v>
      </c>
      <c r="H39" s="24">
        <v>30.08</v>
      </c>
      <c r="I39" s="25">
        <f t="shared" si="0"/>
        <v>31015.1872</v>
      </c>
      <c r="J39" s="26">
        <v>0</v>
      </c>
      <c r="K39" s="27">
        <f>+'[1]pla No6'!L51</f>
        <v>0</v>
      </c>
      <c r="L39" s="28">
        <f t="shared" si="1"/>
        <v>0</v>
      </c>
      <c r="M39" s="26">
        <f t="shared" si="2"/>
        <v>0</v>
      </c>
      <c r="N39" s="27">
        <f t="shared" si="3"/>
        <v>0</v>
      </c>
      <c r="O39" s="28">
        <f t="shared" si="4"/>
        <v>0</v>
      </c>
      <c r="P39" s="29">
        <f t="shared" si="5"/>
        <v>0</v>
      </c>
      <c r="Q39" s="30">
        <f t="shared" si="6"/>
        <v>0</v>
      </c>
      <c r="S39" s="18"/>
    </row>
    <row r="40" spans="1:19" x14ac:dyDescent="0.25">
      <c r="A40" s="19">
        <v>38</v>
      </c>
      <c r="B40" s="20" t="s">
        <v>52</v>
      </c>
      <c r="C40" s="21"/>
      <c r="D40" s="21"/>
      <c r="E40" s="22"/>
      <c r="F40" s="23" t="s">
        <v>16</v>
      </c>
      <c r="G40" s="24">
        <v>721.63</v>
      </c>
      <c r="H40" s="24">
        <v>14.39</v>
      </c>
      <c r="I40" s="25">
        <f t="shared" si="0"/>
        <v>10384.2557</v>
      </c>
      <c r="J40" s="26">
        <v>0</v>
      </c>
      <c r="K40" s="27">
        <f>+'[1]pla No6'!L52</f>
        <v>708.86</v>
      </c>
      <c r="L40" s="28">
        <f t="shared" si="1"/>
        <v>708.86</v>
      </c>
      <c r="M40" s="26">
        <f t="shared" si="2"/>
        <v>0</v>
      </c>
      <c r="N40" s="27">
        <f t="shared" si="3"/>
        <v>10200.5</v>
      </c>
      <c r="O40" s="28">
        <f t="shared" si="4"/>
        <v>10200.5</v>
      </c>
      <c r="P40" s="29">
        <f t="shared" si="5"/>
        <v>0</v>
      </c>
      <c r="Q40" s="30">
        <f t="shared" si="6"/>
        <v>0.98230395077809962</v>
      </c>
      <c r="S40" s="18"/>
    </row>
    <row r="41" spans="1:19" x14ac:dyDescent="0.25">
      <c r="A41" s="19">
        <v>39</v>
      </c>
      <c r="B41" s="20" t="s">
        <v>53</v>
      </c>
      <c r="C41" s="21"/>
      <c r="D41" s="21"/>
      <c r="E41" s="22"/>
      <c r="F41" s="23" t="s">
        <v>14</v>
      </c>
      <c r="G41" s="24">
        <v>192.76</v>
      </c>
      <c r="H41" s="24">
        <v>12.41</v>
      </c>
      <c r="I41" s="25">
        <f t="shared" si="0"/>
        <v>2392.1516000000001</v>
      </c>
      <c r="J41" s="26">
        <v>0</v>
      </c>
      <c r="K41" s="27">
        <f>+'[1]pla No6'!L53</f>
        <v>0</v>
      </c>
      <c r="L41" s="28">
        <f t="shared" si="1"/>
        <v>0</v>
      </c>
      <c r="M41" s="26">
        <f t="shared" si="2"/>
        <v>0</v>
      </c>
      <c r="N41" s="27">
        <f t="shared" si="3"/>
        <v>0</v>
      </c>
      <c r="O41" s="28">
        <f t="shared" si="4"/>
        <v>0</v>
      </c>
      <c r="P41" s="29">
        <f t="shared" si="5"/>
        <v>0</v>
      </c>
      <c r="Q41" s="30">
        <f t="shared" si="6"/>
        <v>0</v>
      </c>
      <c r="S41" s="18"/>
    </row>
    <row r="42" spans="1:19" x14ac:dyDescent="0.25">
      <c r="A42" s="19">
        <v>40</v>
      </c>
      <c r="B42" s="20" t="s">
        <v>54</v>
      </c>
      <c r="C42" s="21"/>
      <c r="D42" s="21"/>
      <c r="E42" s="22"/>
      <c r="F42" s="23" t="s">
        <v>16</v>
      </c>
      <c r="G42" s="24">
        <v>353.88</v>
      </c>
      <c r="H42" s="24">
        <v>69.599999999999994</v>
      </c>
      <c r="I42" s="25">
        <f t="shared" si="0"/>
        <v>24630.047999999999</v>
      </c>
      <c r="J42" s="26">
        <v>0</v>
      </c>
      <c r="K42" s="27">
        <f>+'[1]pla No6'!L54</f>
        <v>227.92000000000002</v>
      </c>
      <c r="L42" s="28">
        <f t="shared" si="1"/>
        <v>227.92000000000002</v>
      </c>
      <c r="M42" s="26">
        <f t="shared" si="2"/>
        <v>0</v>
      </c>
      <c r="N42" s="27">
        <f t="shared" si="3"/>
        <v>15863.23</v>
      </c>
      <c r="O42" s="28">
        <f t="shared" si="4"/>
        <v>15863.23</v>
      </c>
      <c r="P42" s="29">
        <f t="shared" si="5"/>
        <v>0</v>
      </c>
      <c r="Q42" s="30">
        <f t="shared" si="6"/>
        <v>0.64406013337854651</v>
      </c>
      <c r="S42" s="18"/>
    </row>
    <row r="43" spans="1:19" x14ac:dyDescent="0.25">
      <c r="A43" s="19">
        <v>41</v>
      </c>
      <c r="B43" s="20" t="s">
        <v>55</v>
      </c>
      <c r="C43" s="21"/>
      <c r="D43" s="21"/>
      <c r="E43" s="22"/>
      <c r="F43" s="23" t="s">
        <v>16</v>
      </c>
      <c r="G43" s="24">
        <v>6.72</v>
      </c>
      <c r="H43" s="24">
        <v>102.07</v>
      </c>
      <c r="I43" s="25">
        <f t="shared" si="0"/>
        <v>685.91039999999998</v>
      </c>
      <c r="J43" s="26">
        <v>0</v>
      </c>
      <c r="K43" s="27">
        <f>+'[1]pla No6'!L55</f>
        <v>0</v>
      </c>
      <c r="L43" s="28">
        <f t="shared" si="1"/>
        <v>0</v>
      </c>
      <c r="M43" s="26">
        <f t="shared" si="2"/>
        <v>0</v>
      </c>
      <c r="N43" s="27">
        <f t="shared" si="3"/>
        <v>0</v>
      </c>
      <c r="O43" s="28">
        <f t="shared" si="4"/>
        <v>0</v>
      </c>
      <c r="P43" s="29">
        <f t="shared" si="5"/>
        <v>0</v>
      </c>
      <c r="Q43" s="30">
        <f t="shared" si="6"/>
        <v>0</v>
      </c>
      <c r="S43" s="18"/>
    </row>
    <row r="44" spans="1:19" x14ac:dyDescent="0.25">
      <c r="A44" s="19">
        <v>42</v>
      </c>
      <c r="B44" s="20" t="s">
        <v>56</v>
      </c>
      <c r="C44" s="21"/>
      <c r="D44" s="21"/>
      <c r="E44" s="22"/>
      <c r="F44" s="23" t="s">
        <v>12</v>
      </c>
      <c r="G44" s="24">
        <v>8</v>
      </c>
      <c r="H44" s="24">
        <v>253.26</v>
      </c>
      <c r="I44" s="25">
        <f t="shared" si="0"/>
        <v>2026.08</v>
      </c>
      <c r="J44" s="26">
        <v>0</v>
      </c>
      <c r="K44" s="27">
        <f>+'[1]pla No6'!L56</f>
        <v>0</v>
      </c>
      <c r="L44" s="28">
        <f t="shared" si="1"/>
        <v>0</v>
      </c>
      <c r="M44" s="26">
        <f t="shared" si="2"/>
        <v>0</v>
      </c>
      <c r="N44" s="27">
        <f t="shared" si="3"/>
        <v>0</v>
      </c>
      <c r="O44" s="28">
        <f t="shared" si="4"/>
        <v>0</v>
      </c>
      <c r="P44" s="29">
        <f t="shared" si="5"/>
        <v>0</v>
      </c>
      <c r="Q44" s="30">
        <f t="shared" si="6"/>
        <v>0</v>
      </c>
      <c r="S44" s="18"/>
    </row>
    <row r="45" spans="1:19" x14ac:dyDescent="0.25">
      <c r="A45" s="19">
        <v>43</v>
      </c>
      <c r="B45" s="20" t="s">
        <v>57</v>
      </c>
      <c r="C45" s="21"/>
      <c r="D45" s="21"/>
      <c r="E45" s="22"/>
      <c r="F45" s="23" t="s">
        <v>16</v>
      </c>
      <c r="G45" s="24">
        <v>112.25</v>
      </c>
      <c r="H45" s="24">
        <v>108.89</v>
      </c>
      <c r="I45" s="25">
        <f t="shared" si="0"/>
        <v>12222.9025</v>
      </c>
      <c r="J45" s="26">
        <v>0</v>
      </c>
      <c r="K45" s="27">
        <f>+'[1]pla No6'!L57</f>
        <v>111.99000000000002</v>
      </c>
      <c r="L45" s="28">
        <f t="shared" si="1"/>
        <v>111.99000000000002</v>
      </c>
      <c r="M45" s="26">
        <f t="shared" si="2"/>
        <v>0</v>
      </c>
      <c r="N45" s="27">
        <f t="shared" si="3"/>
        <v>12194.59</v>
      </c>
      <c r="O45" s="28">
        <f t="shared" si="4"/>
        <v>12194.59</v>
      </c>
      <c r="P45" s="29">
        <f t="shared" si="5"/>
        <v>0</v>
      </c>
      <c r="Q45" s="30">
        <f t="shared" si="6"/>
        <v>0.99768374164810714</v>
      </c>
      <c r="S45" s="18"/>
    </row>
    <row r="46" spans="1:19" x14ac:dyDescent="0.25">
      <c r="A46" s="19">
        <v>44</v>
      </c>
      <c r="B46" s="67" t="s">
        <v>58</v>
      </c>
      <c r="C46" s="68"/>
      <c r="D46" s="68"/>
      <c r="E46" s="69"/>
      <c r="F46" s="23" t="s">
        <v>16</v>
      </c>
      <c r="G46" s="24">
        <v>220</v>
      </c>
      <c r="H46" s="24">
        <v>79.959999999999994</v>
      </c>
      <c r="I46" s="25">
        <f t="shared" si="0"/>
        <v>17591.2</v>
      </c>
      <c r="J46" s="26">
        <v>0</v>
      </c>
      <c r="K46" s="27">
        <f>+'[1]pla No6'!L58</f>
        <v>0</v>
      </c>
      <c r="L46" s="28">
        <f t="shared" si="1"/>
        <v>0</v>
      </c>
      <c r="M46" s="26">
        <f t="shared" si="2"/>
        <v>0</v>
      </c>
      <c r="N46" s="27">
        <f t="shared" si="3"/>
        <v>0</v>
      </c>
      <c r="O46" s="28">
        <f t="shared" si="4"/>
        <v>0</v>
      </c>
      <c r="P46" s="29">
        <f t="shared" si="5"/>
        <v>0</v>
      </c>
      <c r="Q46" s="30">
        <f t="shared" si="6"/>
        <v>0</v>
      </c>
      <c r="S46" s="18"/>
    </row>
    <row r="47" spans="1:19" x14ac:dyDescent="0.25">
      <c r="A47" s="19">
        <v>45</v>
      </c>
      <c r="B47" s="20" t="s">
        <v>59</v>
      </c>
      <c r="C47" s="21"/>
      <c r="D47" s="21"/>
      <c r="E47" s="22"/>
      <c r="F47" s="23" t="s">
        <v>19</v>
      </c>
      <c r="G47" s="24">
        <v>84</v>
      </c>
      <c r="H47" s="24">
        <v>12.89</v>
      </c>
      <c r="I47" s="25">
        <f t="shared" si="0"/>
        <v>1082.76</v>
      </c>
      <c r="J47" s="26">
        <v>0</v>
      </c>
      <c r="K47" s="27">
        <f>+'[1]pla No6'!L59</f>
        <v>84</v>
      </c>
      <c r="L47" s="28">
        <f t="shared" si="1"/>
        <v>84</v>
      </c>
      <c r="M47" s="26">
        <f t="shared" si="2"/>
        <v>0</v>
      </c>
      <c r="N47" s="27">
        <f t="shared" si="3"/>
        <v>1082.76</v>
      </c>
      <c r="O47" s="28">
        <f t="shared" si="4"/>
        <v>1082.76</v>
      </c>
      <c r="P47" s="29">
        <f t="shared" si="5"/>
        <v>0</v>
      </c>
      <c r="Q47" s="30">
        <f t="shared" si="6"/>
        <v>1</v>
      </c>
      <c r="S47" s="18"/>
    </row>
    <row r="48" spans="1:19" x14ac:dyDescent="0.25">
      <c r="A48" s="19">
        <v>46</v>
      </c>
      <c r="B48" s="67" t="s">
        <v>60</v>
      </c>
      <c r="C48" s="68"/>
      <c r="D48" s="68"/>
      <c r="E48" s="69"/>
      <c r="F48" s="23" t="s">
        <v>19</v>
      </c>
      <c r="G48" s="24">
        <v>168</v>
      </c>
      <c r="H48" s="24">
        <v>142.32</v>
      </c>
      <c r="I48" s="25">
        <f t="shared" si="0"/>
        <v>23909.759999999998</v>
      </c>
      <c r="J48" s="26">
        <v>0</v>
      </c>
      <c r="K48" s="27">
        <f>+'[1]pla No6'!L60</f>
        <v>177.07</v>
      </c>
      <c r="L48" s="28">
        <f t="shared" si="1"/>
        <v>177.07</v>
      </c>
      <c r="M48" s="26">
        <f t="shared" si="2"/>
        <v>0</v>
      </c>
      <c r="N48" s="27">
        <f t="shared" si="3"/>
        <v>25200.6</v>
      </c>
      <c r="O48" s="28">
        <f t="shared" si="4"/>
        <v>25200.6</v>
      </c>
      <c r="P48" s="29">
        <f t="shared" si="5"/>
        <v>0</v>
      </c>
      <c r="Q48" s="30">
        <f t="shared" si="6"/>
        <v>1.0539880952380951</v>
      </c>
      <c r="S48" s="18"/>
    </row>
    <row r="49" spans="1:19" x14ac:dyDescent="0.25">
      <c r="A49" s="19">
        <v>47</v>
      </c>
      <c r="B49" s="67" t="s">
        <v>61</v>
      </c>
      <c r="C49" s="68"/>
      <c r="D49" s="68"/>
      <c r="E49" s="69"/>
      <c r="F49" s="23" t="s">
        <v>14</v>
      </c>
      <c r="G49" s="24">
        <v>700</v>
      </c>
      <c r="H49" s="24">
        <v>26.84</v>
      </c>
      <c r="I49" s="25">
        <f t="shared" si="0"/>
        <v>18788</v>
      </c>
      <c r="J49" s="26">
        <v>0</v>
      </c>
      <c r="K49" s="27">
        <f>+'[1]pla No6'!L61</f>
        <v>677.31000000000006</v>
      </c>
      <c r="L49" s="28">
        <f t="shared" si="1"/>
        <v>677.31000000000006</v>
      </c>
      <c r="M49" s="26">
        <f t="shared" si="2"/>
        <v>0</v>
      </c>
      <c r="N49" s="27">
        <f t="shared" si="3"/>
        <v>18179</v>
      </c>
      <c r="O49" s="28">
        <f t="shared" si="4"/>
        <v>18179</v>
      </c>
      <c r="P49" s="29">
        <f t="shared" si="5"/>
        <v>0</v>
      </c>
      <c r="Q49" s="30">
        <f t="shared" si="6"/>
        <v>0.96758571428571438</v>
      </c>
      <c r="S49" s="18"/>
    </row>
    <row r="50" spans="1:19" x14ac:dyDescent="0.25">
      <c r="A50" s="19">
        <v>48</v>
      </c>
      <c r="B50" s="67" t="s">
        <v>62</v>
      </c>
      <c r="C50" s="68"/>
      <c r="D50" s="68"/>
      <c r="E50" s="69"/>
      <c r="F50" s="23" t="s">
        <v>14</v>
      </c>
      <c r="G50" s="24">
        <v>2187</v>
      </c>
      <c r="H50" s="24">
        <v>10.81</v>
      </c>
      <c r="I50" s="25">
        <f t="shared" si="0"/>
        <v>23641.47</v>
      </c>
      <c r="J50" s="26">
        <v>0</v>
      </c>
      <c r="K50" s="27">
        <f>+'[1]pla No6'!L62</f>
        <v>2082.52</v>
      </c>
      <c r="L50" s="28">
        <f t="shared" si="1"/>
        <v>2082.52</v>
      </c>
      <c r="M50" s="26">
        <f t="shared" si="2"/>
        <v>0</v>
      </c>
      <c r="N50" s="27">
        <f t="shared" si="3"/>
        <v>22512.04</v>
      </c>
      <c r="O50" s="28">
        <f t="shared" si="4"/>
        <v>22512.04</v>
      </c>
      <c r="P50" s="29">
        <f t="shared" si="5"/>
        <v>0</v>
      </c>
      <c r="Q50" s="30">
        <f t="shared" si="6"/>
        <v>0.95222679469593052</v>
      </c>
      <c r="S50" s="18"/>
    </row>
    <row r="51" spans="1:19" x14ac:dyDescent="0.25">
      <c r="A51" s="19">
        <v>49</v>
      </c>
      <c r="B51" s="67" t="s">
        <v>63</v>
      </c>
      <c r="C51" s="68"/>
      <c r="D51" s="68"/>
      <c r="E51" s="69"/>
      <c r="F51" s="23" t="s">
        <v>14</v>
      </c>
      <c r="G51" s="24">
        <v>700</v>
      </c>
      <c r="H51" s="24">
        <v>6.47</v>
      </c>
      <c r="I51" s="25">
        <f t="shared" si="0"/>
        <v>4529</v>
      </c>
      <c r="J51" s="26">
        <v>0</v>
      </c>
      <c r="K51" s="27">
        <f>+'[1]pla No6'!L63</f>
        <v>677.01</v>
      </c>
      <c r="L51" s="28">
        <f t="shared" si="1"/>
        <v>677.01</v>
      </c>
      <c r="M51" s="26">
        <f t="shared" si="2"/>
        <v>0</v>
      </c>
      <c r="N51" s="27">
        <f t="shared" si="3"/>
        <v>4380.25</v>
      </c>
      <c r="O51" s="28">
        <f t="shared" si="4"/>
        <v>4380.25</v>
      </c>
      <c r="P51" s="29">
        <f t="shared" si="5"/>
        <v>0</v>
      </c>
      <c r="Q51" s="30">
        <f t="shared" si="6"/>
        <v>0.96715714285714283</v>
      </c>
      <c r="S51" s="18"/>
    </row>
    <row r="52" spans="1:19" x14ac:dyDescent="0.25">
      <c r="A52" s="19">
        <v>50</v>
      </c>
      <c r="B52" s="20" t="s">
        <v>64</v>
      </c>
      <c r="C52" s="21"/>
      <c r="D52" s="21"/>
      <c r="E52" s="22"/>
      <c r="F52" s="23" t="s">
        <v>14</v>
      </c>
      <c r="G52" s="24">
        <v>595.80999999999995</v>
      </c>
      <c r="H52" s="24">
        <v>0.95</v>
      </c>
      <c r="I52" s="25">
        <f t="shared" si="0"/>
        <v>566.01949999999999</v>
      </c>
      <c r="J52" s="26">
        <v>0</v>
      </c>
      <c r="K52" s="27">
        <f>+'[1]pla No6'!L64</f>
        <v>424.22999999999996</v>
      </c>
      <c r="L52" s="28">
        <f t="shared" si="1"/>
        <v>424.22999999999996</v>
      </c>
      <c r="M52" s="26">
        <f t="shared" si="2"/>
        <v>0</v>
      </c>
      <c r="N52" s="27">
        <f t="shared" si="3"/>
        <v>403.02</v>
      </c>
      <c r="O52" s="28">
        <f t="shared" si="4"/>
        <v>403.02</v>
      </c>
      <c r="P52" s="29">
        <f t="shared" si="5"/>
        <v>0</v>
      </c>
      <c r="Q52" s="30">
        <f t="shared" si="6"/>
        <v>0.71202228898474351</v>
      </c>
      <c r="S52" s="18"/>
    </row>
    <row r="53" spans="1:19" x14ac:dyDescent="0.25">
      <c r="A53" s="19">
        <v>51</v>
      </c>
      <c r="B53" s="20" t="s">
        <v>59</v>
      </c>
      <c r="C53" s="21"/>
      <c r="D53" s="21"/>
      <c r="E53" s="22"/>
      <c r="F53" s="23" t="s">
        <v>19</v>
      </c>
      <c r="G53" s="24">
        <v>120.78</v>
      </c>
      <c r="H53" s="24">
        <v>12.89</v>
      </c>
      <c r="I53" s="25">
        <f t="shared" si="0"/>
        <v>1556.8542</v>
      </c>
      <c r="J53" s="26">
        <v>0</v>
      </c>
      <c r="K53" s="27">
        <f>+'[1]pla No6'!L65</f>
        <v>0</v>
      </c>
      <c r="L53" s="28">
        <f t="shared" si="1"/>
        <v>0</v>
      </c>
      <c r="M53" s="26">
        <f t="shared" si="2"/>
        <v>0</v>
      </c>
      <c r="N53" s="27">
        <f t="shared" si="3"/>
        <v>0</v>
      </c>
      <c r="O53" s="28">
        <f t="shared" si="4"/>
        <v>0</v>
      </c>
      <c r="P53" s="29">
        <f t="shared" si="5"/>
        <v>0</v>
      </c>
      <c r="Q53" s="30">
        <f t="shared" si="6"/>
        <v>0</v>
      </c>
      <c r="S53" s="18"/>
    </row>
    <row r="54" spans="1:19" x14ac:dyDescent="0.25">
      <c r="A54" s="19">
        <v>52</v>
      </c>
      <c r="B54" s="20" t="s">
        <v>65</v>
      </c>
      <c r="C54" s="21"/>
      <c r="D54" s="21"/>
      <c r="E54" s="22"/>
      <c r="F54" s="23" t="s">
        <v>19</v>
      </c>
      <c r="G54" s="24">
        <v>120.78</v>
      </c>
      <c r="H54" s="24">
        <v>22.02</v>
      </c>
      <c r="I54" s="25">
        <f t="shared" si="0"/>
        <v>2659.5756000000001</v>
      </c>
      <c r="J54" s="26">
        <v>0</v>
      </c>
      <c r="K54" s="27">
        <f>+'[1]pla No6'!L66</f>
        <v>263.53000000000003</v>
      </c>
      <c r="L54" s="28">
        <f t="shared" si="1"/>
        <v>263.53000000000003</v>
      </c>
      <c r="M54" s="26">
        <f t="shared" si="2"/>
        <v>0</v>
      </c>
      <c r="N54" s="27">
        <f t="shared" si="3"/>
        <v>5802.93</v>
      </c>
      <c r="O54" s="28">
        <f t="shared" si="4"/>
        <v>5802.93</v>
      </c>
      <c r="P54" s="29">
        <f t="shared" si="5"/>
        <v>0</v>
      </c>
      <c r="Q54" s="30">
        <f t="shared" si="6"/>
        <v>2.1819009769829445</v>
      </c>
      <c r="S54" s="18"/>
    </row>
    <row r="55" spans="1:19" x14ac:dyDescent="0.25">
      <c r="A55" s="19">
        <v>53</v>
      </c>
      <c r="B55" s="20" t="s">
        <v>66</v>
      </c>
      <c r="C55" s="21"/>
      <c r="D55" s="21"/>
      <c r="E55" s="22"/>
      <c r="F55" s="23" t="s">
        <v>19</v>
      </c>
      <c r="G55" s="24">
        <v>163</v>
      </c>
      <c r="H55" s="24">
        <v>3.46</v>
      </c>
      <c r="I55" s="25">
        <f t="shared" si="0"/>
        <v>563.98</v>
      </c>
      <c r="J55" s="26">
        <v>0</v>
      </c>
      <c r="K55" s="27">
        <f>+'[1]pla No6'!L67</f>
        <v>181.10000000000002</v>
      </c>
      <c r="L55" s="28">
        <f t="shared" si="1"/>
        <v>181.10000000000002</v>
      </c>
      <c r="M55" s="26">
        <f t="shared" si="2"/>
        <v>0</v>
      </c>
      <c r="N55" s="27">
        <f t="shared" si="3"/>
        <v>626.61</v>
      </c>
      <c r="O55" s="28">
        <f t="shared" si="4"/>
        <v>626.61</v>
      </c>
      <c r="P55" s="29">
        <f t="shared" si="5"/>
        <v>0</v>
      </c>
      <c r="Q55" s="30">
        <f t="shared" si="6"/>
        <v>1.1110429447852763</v>
      </c>
      <c r="S55" s="18"/>
    </row>
    <row r="56" spans="1:19" x14ac:dyDescent="0.25">
      <c r="A56" s="19">
        <v>54</v>
      </c>
      <c r="B56" s="20" t="s">
        <v>67</v>
      </c>
      <c r="C56" s="21"/>
      <c r="D56" s="21"/>
      <c r="E56" s="22"/>
      <c r="F56" s="23" t="s">
        <v>14</v>
      </c>
      <c r="G56" s="24">
        <v>161.72999999999999</v>
      </c>
      <c r="H56" s="24">
        <v>7.43</v>
      </c>
      <c r="I56" s="25">
        <f t="shared" si="0"/>
        <v>1201.6539</v>
      </c>
      <c r="J56" s="26">
        <v>0</v>
      </c>
      <c r="K56" s="27">
        <f>+'[1]pla No6'!L68</f>
        <v>439.19999999999993</v>
      </c>
      <c r="L56" s="28">
        <f t="shared" si="1"/>
        <v>439.19999999999993</v>
      </c>
      <c r="M56" s="26">
        <f t="shared" si="2"/>
        <v>0</v>
      </c>
      <c r="N56" s="27">
        <f t="shared" si="3"/>
        <v>3263.26</v>
      </c>
      <c r="O56" s="28">
        <f t="shared" si="4"/>
        <v>3263.26</v>
      </c>
      <c r="P56" s="29">
        <f t="shared" si="5"/>
        <v>0</v>
      </c>
      <c r="Q56" s="30">
        <f t="shared" si="6"/>
        <v>2.7156371730662214</v>
      </c>
      <c r="S56" s="18"/>
    </row>
    <row r="57" spans="1:19" x14ac:dyDescent="0.25">
      <c r="A57" s="19">
        <v>55</v>
      </c>
      <c r="B57" s="20" t="s">
        <v>68</v>
      </c>
      <c r="C57" s="21"/>
      <c r="D57" s="21"/>
      <c r="E57" s="22"/>
      <c r="F57" s="23" t="s">
        <v>14</v>
      </c>
      <c r="G57" s="24">
        <v>161.72999999999999</v>
      </c>
      <c r="H57" s="24">
        <v>18.82</v>
      </c>
      <c r="I57" s="25">
        <f t="shared" si="0"/>
        <v>3043.7586000000001</v>
      </c>
      <c r="J57" s="26">
        <v>0</v>
      </c>
      <c r="K57" s="27">
        <f>+'[1]pla No6'!L69</f>
        <v>130.33999999999997</v>
      </c>
      <c r="L57" s="28">
        <f t="shared" si="1"/>
        <v>130.33999999999997</v>
      </c>
      <c r="M57" s="26">
        <f t="shared" si="2"/>
        <v>0</v>
      </c>
      <c r="N57" s="27">
        <f t="shared" si="3"/>
        <v>2453</v>
      </c>
      <c r="O57" s="28">
        <f t="shared" si="4"/>
        <v>2453</v>
      </c>
      <c r="P57" s="29">
        <f t="shared" si="5"/>
        <v>0</v>
      </c>
      <c r="Q57" s="30">
        <f t="shared" si="6"/>
        <v>0.80591108637853204</v>
      </c>
      <c r="S57" s="18"/>
    </row>
    <row r="58" spans="1:19" x14ac:dyDescent="0.25">
      <c r="A58" s="19">
        <v>56</v>
      </c>
      <c r="B58" s="67" t="s">
        <v>69</v>
      </c>
      <c r="C58" s="68"/>
      <c r="D58" s="68"/>
      <c r="E58" s="69"/>
      <c r="F58" s="23" t="s">
        <v>14</v>
      </c>
      <c r="G58" s="24">
        <v>240.78</v>
      </c>
      <c r="H58" s="24">
        <v>1.68</v>
      </c>
      <c r="I58" s="25">
        <f t="shared" si="0"/>
        <v>404.5104</v>
      </c>
      <c r="J58" s="26">
        <v>0</v>
      </c>
      <c r="K58" s="27">
        <f>+'[1]pla No6'!L70</f>
        <v>106.6</v>
      </c>
      <c r="L58" s="28">
        <f t="shared" si="1"/>
        <v>106.6</v>
      </c>
      <c r="M58" s="26">
        <f t="shared" si="2"/>
        <v>0</v>
      </c>
      <c r="N58" s="27">
        <f t="shared" si="3"/>
        <v>179.09</v>
      </c>
      <c r="O58" s="28">
        <f t="shared" si="4"/>
        <v>179.09</v>
      </c>
      <c r="P58" s="29">
        <f t="shared" si="5"/>
        <v>0</v>
      </c>
      <c r="Q58" s="30">
        <f t="shared" si="6"/>
        <v>0.44272780131240136</v>
      </c>
      <c r="S58" s="18"/>
    </row>
    <row r="59" spans="1:19" x14ac:dyDescent="0.25">
      <c r="A59" s="19">
        <v>57</v>
      </c>
      <c r="B59" s="67" t="s">
        <v>70</v>
      </c>
      <c r="C59" s="68"/>
      <c r="D59" s="68"/>
      <c r="E59" s="69"/>
      <c r="F59" s="23" t="s">
        <v>14</v>
      </c>
      <c r="G59" s="24">
        <v>192.71</v>
      </c>
      <c r="H59" s="24">
        <v>3.61</v>
      </c>
      <c r="I59" s="25">
        <f t="shared" si="0"/>
        <v>695.68309999999997</v>
      </c>
      <c r="J59" s="26">
        <v>0</v>
      </c>
      <c r="K59" s="27">
        <f>+'[1]pla No6'!L71</f>
        <v>61.15</v>
      </c>
      <c r="L59" s="28">
        <f t="shared" si="1"/>
        <v>61.15</v>
      </c>
      <c r="M59" s="26">
        <f t="shared" si="2"/>
        <v>0</v>
      </c>
      <c r="N59" s="27">
        <f t="shared" si="3"/>
        <v>220.75</v>
      </c>
      <c r="O59" s="28">
        <f t="shared" si="4"/>
        <v>220.75</v>
      </c>
      <c r="P59" s="29">
        <f t="shared" si="5"/>
        <v>0</v>
      </c>
      <c r="Q59" s="30">
        <f t="shared" si="6"/>
        <v>0.31731617456281458</v>
      </c>
      <c r="S59" s="18"/>
    </row>
    <row r="60" spans="1:19" x14ac:dyDescent="0.25">
      <c r="A60" s="19">
        <v>58</v>
      </c>
      <c r="B60" s="67" t="s">
        <v>71</v>
      </c>
      <c r="C60" s="68"/>
      <c r="D60" s="68"/>
      <c r="E60" s="69"/>
      <c r="F60" s="23" t="s">
        <v>14</v>
      </c>
      <c r="G60" s="24">
        <v>162.32</v>
      </c>
      <c r="H60" s="24">
        <v>4.8</v>
      </c>
      <c r="I60" s="25">
        <f t="shared" si="0"/>
        <v>779.13599999999997</v>
      </c>
      <c r="J60" s="26">
        <v>0</v>
      </c>
      <c r="K60" s="27">
        <f>+'[1]pla No6'!L72</f>
        <v>69.19</v>
      </c>
      <c r="L60" s="28">
        <f t="shared" si="1"/>
        <v>69.19</v>
      </c>
      <c r="M60" s="26">
        <f t="shared" si="2"/>
        <v>0</v>
      </c>
      <c r="N60" s="27">
        <f t="shared" si="3"/>
        <v>332.11</v>
      </c>
      <c r="O60" s="28">
        <f t="shared" si="4"/>
        <v>332.11</v>
      </c>
      <c r="P60" s="29">
        <f t="shared" si="5"/>
        <v>0</v>
      </c>
      <c r="Q60" s="30">
        <f t="shared" si="6"/>
        <v>0.426256776737309</v>
      </c>
      <c r="S60" s="18"/>
    </row>
    <row r="61" spans="1:19" x14ac:dyDescent="0.25">
      <c r="A61" s="19">
        <v>59</v>
      </c>
      <c r="B61" s="67" t="s">
        <v>72</v>
      </c>
      <c r="C61" s="68"/>
      <c r="D61" s="68"/>
      <c r="E61" s="69"/>
      <c r="F61" s="23" t="s">
        <v>12</v>
      </c>
      <c r="G61" s="24">
        <v>4</v>
      </c>
      <c r="H61" s="24">
        <v>2.59</v>
      </c>
      <c r="I61" s="25">
        <f t="shared" si="0"/>
        <v>10.36</v>
      </c>
      <c r="J61" s="26">
        <v>0</v>
      </c>
      <c r="K61" s="27">
        <f>+'[1]pla No6'!L73</f>
        <v>2</v>
      </c>
      <c r="L61" s="28">
        <f t="shared" si="1"/>
        <v>2</v>
      </c>
      <c r="M61" s="26">
        <f t="shared" si="2"/>
        <v>0</v>
      </c>
      <c r="N61" s="27">
        <f t="shared" si="3"/>
        <v>5.18</v>
      </c>
      <c r="O61" s="28">
        <f t="shared" si="4"/>
        <v>5.18</v>
      </c>
      <c r="P61" s="29">
        <f t="shared" si="5"/>
        <v>0</v>
      </c>
      <c r="Q61" s="30">
        <f t="shared" si="6"/>
        <v>0.5</v>
      </c>
      <c r="S61" s="18"/>
    </row>
    <row r="62" spans="1:19" ht="15" customHeight="1" x14ac:dyDescent="0.25">
      <c r="A62" s="19">
        <v>60</v>
      </c>
      <c r="B62" s="20" t="s">
        <v>73</v>
      </c>
      <c r="C62" s="21"/>
      <c r="D62" s="21"/>
      <c r="E62" s="22"/>
      <c r="F62" s="23" t="s">
        <v>12</v>
      </c>
      <c r="G62" s="24">
        <v>8</v>
      </c>
      <c r="H62" s="24">
        <v>3.41</v>
      </c>
      <c r="I62" s="25">
        <f t="shared" si="0"/>
        <v>27.28</v>
      </c>
      <c r="J62" s="26">
        <v>0</v>
      </c>
      <c r="K62" s="27">
        <f>+'[1]pla No6'!L74</f>
        <v>3</v>
      </c>
      <c r="L62" s="28">
        <f t="shared" si="1"/>
        <v>3</v>
      </c>
      <c r="M62" s="26">
        <f t="shared" si="2"/>
        <v>0</v>
      </c>
      <c r="N62" s="27">
        <f t="shared" si="3"/>
        <v>10.23</v>
      </c>
      <c r="O62" s="28">
        <f t="shared" si="4"/>
        <v>10.23</v>
      </c>
      <c r="P62" s="29">
        <f t="shared" si="5"/>
        <v>0</v>
      </c>
      <c r="Q62" s="30">
        <f t="shared" si="6"/>
        <v>0.375</v>
      </c>
      <c r="S62" s="18"/>
    </row>
    <row r="63" spans="1:19" ht="15" customHeight="1" x14ac:dyDescent="0.25">
      <c r="A63" s="19">
        <v>61</v>
      </c>
      <c r="B63" s="67" t="s">
        <v>74</v>
      </c>
      <c r="C63" s="68"/>
      <c r="D63" s="68"/>
      <c r="E63" s="69"/>
      <c r="F63" s="23" t="s">
        <v>12</v>
      </c>
      <c r="G63" s="24">
        <v>49</v>
      </c>
      <c r="H63" s="24">
        <v>2.3199999999999998</v>
      </c>
      <c r="I63" s="25">
        <f t="shared" si="0"/>
        <v>113.68</v>
      </c>
      <c r="J63" s="26">
        <v>0</v>
      </c>
      <c r="K63" s="27">
        <f>+'[1]pla No6'!L75</f>
        <v>34</v>
      </c>
      <c r="L63" s="28">
        <f t="shared" si="1"/>
        <v>34</v>
      </c>
      <c r="M63" s="26">
        <f t="shared" si="2"/>
        <v>0</v>
      </c>
      <c r="N63" s="27">
        <f t="shared" si="3"/>
        <v>78.88</v>
      </c>
      <c r="O63" s="28">
        <f t="shared" si="4"/>
        <v>78.88</v>
      </c>
      <c r="P63" s="29">
        <f t="shared" si="5"/>
        <v>0</v>
      </c>
      <c r="Q63" s="30">
        <f t="shared" si="6"/>
        <v>0.69387755102040816</v>
      </c>
      <c r="S63" s="18"/>
    </row>
    <row r="64" spans="1:19" ht="15" customHeight="1" x14ac:dyDescent="0.25">
      <c r="A64" s="19">
        <v>62</v>
      </c>
      <c r="B64" s="20" t="s">
        <v>75</v>
      </c>
      <c r="C64" s="21"/>
      <c r="D64" s="21"/>
      <c r="E64" s="22"/>
      <c r="F64" s="23" t="s">
        <v>12</v>
      </c>
      <c r="G64" s="24">
        <v>25</v>
      </c>
      <c r="H64" s="24">
        <v>3.1</v>
      </c>
      <c r="I64" s="25">
        <f t="shared" si="0"/>
        <v>77.5</v>
      </c>
      <c r="J64" s="26">
        <v>0</v>
      </c>
      <c r="K64" s="27">
        <f>+'[1]pla No6'!L76</f>
        <v>20</v>
      </c>
      <c r="L64" s="28">
        <f t="shared" si="1"/>
        <v>20</v>
      </c>
      <c r="M64" s="26">
        <f t="shared" si="2"/>
        <v>0</v>
      </c>
      <c r="N64" s="27">
        <f t="shared" si="3"/>
        <v>62</v>
      </c>
      <c r="O64" s="28">
        <f t="shared" si="4"/>
        <v>62</v>
      </c>
      <c r="P64" s="29">
        <f t="shared" si="5"/>
        <v>0</v>
      </c>
      <c r="Q64" s="30">
        <f t="shared" si="6"/>
        <v>0.8</v>
      </c>
      <c r="S64" s="18"/>
    </row>
    <row r="65" spans="1:19" ht="15" customHeight="1" x14ac:dyDescent="0.25">
      <c r="A65" s="19">
        <v>63</v>
      </c>
      <c r="B65" s="70" t="s">
        <v>76</v>
      </c>
      <c r="C65" s="71"/>
      <c r="D65" s="71"/>
      <c r="E65" s="72"/>
      <c r="F65" s="23" t="s">
        <v>12</v>
      </c>
      <c r="G65" s="24">
        <v>9</v>
      </c>
      <c r="H65" s="24">
        <v>1.99</v>
      </c>
      <c r="I65" s="25">
        <f t="shared" si="0"/>
        <v>17.91</v>
      </c>
      <c r="J65" s="26">
        <v>0</v>
      </c>
      <c r="K65" s="27">
        <f>+'[1]pla No6'!L77</f>
        <v>4</v>
      </c>
      <c r="L65" s="28">
        <f t="shared" si="1"/>
        <v>4</v>
      </c>
      <c r="M65" s="26">
        <f t="shared" si="2"/>
        <v>0</v>
      </c>
      <c r="N65" s="27">
        <f t="shared" si="3"/>
        <v>7.96</v>
      </c>
      <c r="O65" s="28">
        <f t="shared" si="4"/>
        <v>7.96</v>
      </c>
      <c r="P65" s="29">
        <f t="shared" si="5"/>
        <v>0</v>
      </c>
      <c r="Q65" s="30">
        <f t="shared" si="6"/>
        <v>0.44444444444444442</v>
      </c>
      <c r="S65" s="18"/>
    </row>
    <row r="66" spans="1:19" ht="15" customHeight="1" x14ac:dyDescent="0.25">
      <c r="A66" s="19">
        <v>64</v>
      </c>
      <c r="B66" s="58" t="s">
        <v>77</v>
      </c>
      <c r="C66" s="59"/>
      <c r="D66" s="59"/>
      <c r="E66" s="60"/>
      <c r="F66" s="23" t="s">
        <v>12</v>
      </c>
      <c r="G66" s="24">
        <v>34</v>
      </c>
      <c r="H66" s="24">
        <v>1.88</v>
      </c>
      <c r="I66" s="25">
        <f t="shared" si="0"/>
        <v>63.92</v>
      </c>
      <c r="J66" s="26">
        <v>0</v>
      </c>
      <c r="K66" s="27">
        <f>+'[1]pla No6'!L78</f>
        <v>24</v>
      </c>
      <c r="L66" s="28">
        <f t="shared" si="1"/>
        <v>24</v>
      </c>
      <c r="M66" s="26">
        <f t="shared" si="2"/>
        <v>0</v>
      </c>
      <c r="N66" s="27">
        <f t="shared" si="3"/>
        <v>45.12</v>
      </c>
      <c r="O66" s="28">
        <f t="shared" si="4"/>
        <v>45.12</v>
      </c>
      <c r="P66" s="29">
        <f t="shared" si="5"/>
        <v>0</v>
      </c>
      <c r="Q66" s="30">
        <f t="shared" si="6"/>
        <v>0.70588235294117652</v>
      </c>
      <c r="S66" s="18"/>
    </row>
    <row r="67" spans="1:19" ht="15" customHeight="1" x14ac:dyDescent="0.25">
      <c r="A67" s="19">
        <v>65</v>
      </c>
      <c r="B67" s="73" t="s">
        <v>78</v>
      </c>
      <c r="C67" s="74"/>
      <c r="D67" s="74"/>
      <c r="E67" s="75"/>
      <c r="F67" s="23" t="s">
        <v>12</v>
      </c>
      <c r="G67" s="24">
        <v>34</v>
      </c>
      <c r="H67" s="24">
        <v>14.27</v>
      </c>
      <c r="I67" s="25">
        <f t="shared" ref="I67:I130" si="7">+ROUND(H67*G67,4)</f>
        <v>485.18</v>
      </c>
      <c r="J67" s="26">
        <v>0</v>
      </c>
      <c r="K67" s="27">
        <f>+'[1]pla No6'!L79</f>
        <v>0</v>
      </c>
      <c r="L67" s="28">
        <f t="shared" ref="L67:L130" si="8">+K67+J67</f>
        <v>0</v>
      </c>
      <c r="M67" s="26">
        <f t="shared" ref="M67:M130" si="9">+ROUND(J67*H67,2)</f>
        <v>0</v>
      </c>
      <c r="N67" s="27">
        <f t="shared" ref="N67:N130" si="10">+ROUND(K67*H67,2)</f>
        <v>0</v>
      </c>
      <c r="O67" s="28">
        <f t="shared" ref="O67:O130" si="11">+N67+M67</f>
        <v>0</v>
      </c>
      <c r="P67" s="29">
        <f t="shared" ref="P67:P130" si="12">+J67/G67</f>
        <v>0</v>
      </c>
      <c r="Q67" s="30">
        <f t="shared" ref="Q67:Q130" si="13">+L67/G67</f>
        <v>0</v>
      </c>
      <c r="S67" s="18"/>
    </row>
    <row r="68" spans="1:19" ht="15" customHeight="1" x14ac:dyDescent="0.25">
      <c r="A68" s="19">
        <v>66</v>
      </c>
      <c r="B68" s="58" t="s">
        <v>79</v>
      </c>
      <c r="C68" s="59"/>
      <c r="D68" s="59"/>
      <c r="E68" s="60"/>
      <c r="F68" s="23" t="s">
        <v>12</v>
      </c>
      <c r="G68" s="24">
        <v>1</v>
      </c>
      <c r="H68" s="24">
        <v>1367.04</v>
      </c>
      <c r="I68" s="25">
        <f t="shared" si="7"/>
        <v>1367.04</v>
      </c>
      <c r="J68" s="26">
        <v>0</v>
      </c>
      <c r="K68" s="27">
        <f>+'[1]pla No6'!L80</f>
        <v>0</v>
      </c>
      <c r="L68" s="28">
        <f t="shared" si="8"/>
        <v>0</v>
      </c>
      <c r="M68" s="26">
        <f t="shared" si="9"/>
        <v>0</v>
      </c>
      <c r="N68" s="27">
        <f t="shared" si="10"/>
        <v>0</v>
      </c>
      <c r="O68" s="28">
        <f t="shared" si="11"/>
        <v>0</v>
      </c>
      <c r="P68" s="29">
        <f t="shared" si="12"/>
        <v>0</v>
      </c>
      <c r="Q68" s="30">
        <f t="shared" si="13"/>
        <v>0</v>
      </c>
      <c r="S68" s="18"/>
    </row>
    <row r="69" spans="1:19" ht="15" customHeight="1" x14ac:dyDescent="0.25">
      <c r="A69" s="19">
        <v>67</v>
      </c>
      <c r="B69" s="58" t="s">
        <v>80</v>
      </c>
      <c r="C69" s="59"/>
      <c r="D69" s="59"/>
      <c r="E69" s="60"/>
      <c r="F69" s="23" t="s">
        <v>12</v>
      </c>
      <c r="G69" s="24">
        <v>1</v>
      </c>
      <c r="H69" s="24">
        <v>155.91999999999999</v>
      </c>
      <c r="I69" s="25">
        <f t="shared" si="7"/>
        <v>155.91999999999999</v>
      </c>
      <c r="J69" s="26">
        <v>0</v>
      </c>
      <c r="K69" s="27">
        <f>+'[1]pla No6'!L81</f>
        <v>0</v>
      </c>
      <c r="L69" s="28">
        <f t="shared" si="8"/>
        <v>0</v>
      </c>
      <c r="M69" s="26">
        <f t="shared" si="9"/>
        <v>0</v>
      </c>
      <c r="N69" s="27">
        <f t="shared" si="10"/>
        <v>0</v>
      </c>
      <c r="O69" s="28">
        <f t="shared" si="11"/>
        <v>0</v>
      </c>
      <c r="P69" s="29">
        <f t="shared" si="12"/>
        <v>0</v>
      </c>
      <c r="Q69" s="30">
        <f t="shared" si="13"/>
        <v>0</v>
      </c>
      <c r="S69" s="18"/>
    </row>
    <row r="70" spans="1:19" ht="15" customHeight="1" x14ac:dyDescent="0.25">
      <c r="A70" s="19">
        <v>68</v>
      </c>
      <c r="B70" s="58" t="s">
        <v>81</v>
      </c>
      <c r="C70" s="59"/>
      <c r="D70" s="59"/>
      <c r="E70" s="60"/>
      <c r="F70" s="23" t="s">
        <v>12</v>
      </c>
      <c r="G70" s="24">
        <v>1</v>
      </c>
      <c r="H70" s="24">
        <v>110.92</v>
      </c>
      <c r="I70" s="25">
        <f t="shared" si="7"/>
        <v>110.92</v>
      </c>
      <c r="J70" s="26">
        <v>0</v>
      </c>
      <c r="K70" s="27">
        <f>+'[1]pla No6'!L82</f>
        <v>0</v>
      </c>
      <c r="L70" s="28">
        <f t="shared" si="8"/>
        <v>0</v>
      </c>
      <c r="M70" s="26">
        <f t="shared" si="9"/>
        <v>0</v>
      </c>
      <c r="N70" s="27">
        <f t="shared" si="10"/>
        <v>0</v>
      </c>
      <c r="O70" s="28">
        <f t="shared" si="11"/>
        <v>0</v>
      </c>
      <c r="P70" s="29">
        <f t="shared" si="12"/>
        <v>0</v>
      </c>
      <c r="Q70" s="30">
        <f t="shared" si="13"/>
        <v>0</v>
      </c>
      <c r="S70" s="18"/>
    </row>
    <row r="71" spans="1:19" ht="15" customHeight="1" x14ac:dyDescent="0.25">
      <c r="A71" s="19">
        <v>69</v>
      </c>
      <c r="B71" s="58" t="s">
        <v>82</v>
      </c>
      <c r="C71" s="59"/>
      <c r="D71" s="59"/>
      <c r="E71" s="60"/>
      <c r="F71" s="23" t="s">
        <v>12</v>
      </c>
      <c r="G71" s="24">
        <v>1</v>
      </c>
      <c r="H71" s="24">
        <v>9.1300000000000008</v>
      </c>
      <c r="I71" s="25">
        <f t="shared" si="7"/>
        <v>9.1300000000000008</v>
      </c>
      <c r="J71" s="26">
        <v>0</v>
      </c>
      <c r="K71" s="27">
        <f>+'[1]pla No6'!L83</f>
        <v>0</v>
      </c>
      <c r="L71" s="28">
        <f t="shared" si="8"/>
        <v>0</v>
      </c>
      <c r="M71" s="26">
        <f t="shared" si="9"/>
        <v>0</v>
      </c>
      <c r="N71" s="27">
        <f t="shared" si="10"/>
        <v>0</v>
      </c>
      <c r="O71" s="28">
        <f t="shared" si="11"/>
        <v>0</v>
      </c>
      <c r="P71" s="29">
        <f t="shared" si="12"/>
        <v>0</v>
      </c>
      <c r="Q71" s="30">
        <f t="shared" si="13"/>
        <v>0</v>
      </c>
      <c r="S71" s="18"/>
    </row>
    <row r="72" spans="1:19" x14ac:dyDescent="0.25">
      <c r="A72" s="19">
        <v>70</v>
      </c>
      <c r="B72" s="20" t="s">
        <v>83</v>
      </c>
      <c r="C72" s="21"/>
      <c r="D72" s="21"/>
      <c r="E72" s="22"/>
      <c r="F72" s="23" t="s">
        <v>12</v>
      </c>
      <c r="G72" s="24">
        <v>1</v>
      </c>
      <c r="H72" s="24">
        <v>62.47</v>
      </c>
      <c r="I72" s="25">
        <f t="shared" si="7"/>
        <v>62.47</v>
      </c>
      <c r="J72" s="26">
        <v>0</v>
      </c>
      <c r="K72" s="27">
        <f>+'[1]pla No6'!L84</f>
        <v>0</v>
      </c>
      <c r="L72" s="28">
        <f t="shared" si="8"/>
        <v>0</v>
      </c>
      <c r="M72" s="26">
        <f t="shared" si="9"/>
        <v>0</v>
      </c>
      <c r="N72" s="27">
        <f t="shared" si="10"/>
        <v>0</v>
      </c>
      <c r="O72" s="28">
        <f t="shared" si="11"/>
        <v>0</v>
      </c>
      <c r="P72" s="29">
        <f t="shared" si="12"/>
        <v>0</v>
      </c>
      <c r="Q72" s="30">
        <f t="shared" si="13"/>
        <v>0</v>
      </c>
      <c r="S72" s="18"/>
    </row>
    <row r="73" spans="1:19" ht="15" customHeight="1" x14ac:dyDescent="0.25">
      <c r="A73" s="19">
        <v>71</v>
      </c>
      <c r="B73" s="58" t="s">
        <v>84</v>
      </c>
      <c r="C73" s="59"/>
      <c r="D73" s="59"/>
      <c r="E73" s="60"/>
      <c r="F73" s="23" t="s">
        <v>14</v>
      </c>
      <c r="G73" s="24">
        <v>284.33999999999997</v>
      </c>
      <c r="H73" s="24">
        <v>5.89</v>
      </c>
      <c r="I73" s="25">
        <f t="shared" si="7"/>
        <v>1674.7626</v>
      </c>
      <c r="J73" s="26">
        <v>0</v>
      </c>
      <c r="K73" s="27">
        <f>+'[1]pla No6'!L85</f>
        <v>214.01</v>
      </c>
      <c r="L73" s="28">
        <f t="shared" si="8"/>
        <v>214.01</v>
      </c>
      <c r="M73" s="26">
        <f t="shared" si="9"/>
        <v>0</v>
      </c>
      <c r="N73" s="27">
        <f t="shared" si="10"/>
        <v>1260.52</v>
      </c>
      <c r="O73" s="28">
        <f t="shared" si="11"/>
        <v>1260.52</v>
      </c>
      <c r="P73" s="29">
        <f t="shared" si="12"/>
        <v>0</v>
      </c>
      <c r="Q73" s="30">
        <f t="shared" si="13"/>
        <v>0.75265527185763526</v>
      </c>
      <c r="S73" s="18"/>
    </row>
    <row r="74" spans="1:19" ht="15" customHeight="1" x14ac:dyDescent="0.25">
      <c r="A74" s="19">
        <v>72</v>
      </c>
      <c r="B74" s="58" t="s">
        <v>85</v>
      </c>
      <c r="C74" s="59"/>
      <c r="D74" s="59"/>
      <c r="E74" s="60"/>
      <c r="F74" s="23" t="s">
        <v>12</v>
      </c>
      <c r="G74" s="24">
        <v>1</v>
      </c>
      <c r="H74" s="24">
        <v>14.23</v>
      </c>
      <c r="I74" s="25">
        <f t="shared" si="7"/>
        <v>14.23</v>
      </c>
      <c r="J74" s="26">
        <v>0</v>
      </c>
      <c r="K74" s="27">
        <f>+'[1]pla No6'!L86</f>
        <v>1</v>
      </c>
      <c r="L74" s="28">
        <f t="shared" si="8"/>
        <v>1</v>
      </c>
      <c r="M74" s="26">
        <f t="shared" si="9"/>
        <v>0</v>
      </c>
      <c r="N74" s="27">
        <f t="shared" si="10"/>
        <v>14.23</v>
      </c>
      <c r="O74" s="28">
        <f t="shared" si="11"/>
        <v>14.23</v>
      </c>
      <c r="P74" s="29">
        <f t="shared" si="12"/>
        <v>0</v>
      </c>
      <c r="Q74" s="30">
        <f t="shared" si="13"/>
        <v>1</v>
      </c>
      <c r="S74" s="18"/>
    </row>
    <row r="75" spans="1:19" ht="15" customHeight="1" x14ac:dyDescent="0.25">
      <c r="A75" s="19">
        <v>73</v>
      </c>
      <c r="B75" s="58" t="s">
        <v>86</v>
      </c>
      <c r="C75" s="59"/>
      <c r="D75" s="59"/>
      <c r="E75" s="60"/>
      <c r="F75" s="23" t="s">
        <v>12</v>
      </c>
      <c r="G75" s="24">
        <v>2</v>
      </c>
      <c r="H75" s="24">
        <v>19.510000000000002</v>
      </c>
      <c r="I75" s="25">
        <f t="shared" si="7"/>
        <v>39.020000000000003</v>
      </c>
      <c r="J75" s="26">
        <v>0</v>
      </c>
      <c r="K75" s="27">
        <f>+'[1]pla No6'!L87</f>
        <v>1</v>
      </c>
      <c r="L75" s="28">
        <f t="shared" si="8"/>
        <v>1</v>
      </c>
      <c r="M75" s="26">
        <f t="shared" si="9"/>
        <v>0</v>
      </c>
      <c r="N75" s="27">
        <f t="shared" si="10"/>
        <v>19.510000000000002</v>
      </c>
      <c r="O75" s="28">
        <f t="shared" si="11"/>
        <v>19.510000000000002</v>
      </c>
      <c r="P75" s="29">
        <f t="shared" si="12"/>
        <v>0</v>
      </c>
      <c r="Q75" s="30">
        <f t="shared" si="13"/>
        <v>0.5</v>
      </c>
      <c r="S75" s="18"/>
    </row>
    <row r="76" spans="1:19" ht="15" customHeight="1" x14ac:dyDescent="0.25">
      <c r="A76" s="19">
        <v>74</v>
      </c>
      <c r="B76" s="58" t="s">
        <v>87</v>
      </c>
      <c r="C76" s="59"/>
      <c r="D76" s="59"/>
      <c r="E76" s="60"/>
      <c r="F76" s="23" t="s">
        <v>12</v>
      </c>
      <c r="G76" s="24">
        <v>2</v>
      </c>
      <c r="H76" s="24">
        <v>243.78</v>
      </c>
      <c r="I76" s="25">
        <f t="shared" si="7"/>
        <v>487.56</v>
      </c>
      <c r="J76" s="26">
        <v>0</v>
      </c>
      <c r="K76" s="27">
        <f>+'[1]pla No6'!L88</f>
        <v>2</v>
      </c>
      <c r="L76" s="28">
        <f t="shared" si="8"/>
        <v>2</v>
      </c>
      <c r="M76" s="26">
        <f t="shared" si="9"/>
        <v>0</v>
      </c>
      <c r="N76" s="27">
        <f t="shared" si="10"/>
        <v>487.56</v>
      </c>
      <c r="O76" s="28">
        <f t="shared" si="11"/>
        <v>487.56</v>
      </c>
      <c r="P76" s="29">
        <f t="shared" si="12"/>
        <v>0</v>
      </c>
      <c r="Q76" s="30">
        <f t="shared" si="13"/>
        <v>1</v>
      </c>
      <c r="S76" s="18"/>
    </row>
    <row r="77" spans="1:19" x14ac:dyDescent="0.25">
      <c r="A77" s="19">
        <v>75</v>
      </c>
      <c r="B77" s="20" t="s">
        <v>64</v>
      </c>
      <c r="C77" s="21"/>
      <c r="D77" s="21"/>
      <c r="E77" s="22"/>
      <c r="F77" s="23" t="s">
        <v>14</v>
      </c>
      <c r="G77" s="24">
        <v>29.7</v>
      </c>
      <c r="H77" s="24">
        <v>0.95</v>
      </c>
      <c r="I77" s="25">
        <f t="shared" si="7"/>
        <v>28.215</v>
      </c>
      <c r="J77" s="26">
        <v>0</v>
      </c>
      <c r="K77" s="27">
        <f>+'[1]pla No6'!L89</f>
        <v>0</v>
      </c>
      <c r="L77" s="28">
        <f t="shared" si="8"/>
        <v>0</v>
      </c>
      <c r="M77" s="26">
        <f t="shared" si="9"/>
        <v>0</v>
      </c>
      <c r="N77" s="27">
        <f t="shared" si="10"/>
        <v>0</v>
      </c>
      <c r="O77" s="28">
        <f t="shared" si="11"/>
        <v>0</v>
      </c>
      <c r="P77" s="29">
        <f t="shared" si="12"/>
        <v>0</v>
      </c>
      <c r="Q77" s="30">
        <f t="shared" si="13"/>
        <v>0</v>
      </c>
      <c r="S77" s="18"/>
    </row>
    <row r="78" spans="1:19" x14ac:dyDescent="0.25">
      <c r="A78" s="19">
        <v>76</v>
      </c>
      <c r="B78" s="20" t="s">
        <v>59</v>
      </c>
      <c r="C78" s="21"/>
      <c r="D78" s="21"/>
      <c r="E78" s="22"/>
      <c r="F78" s="23" t="s">
        <v>19</v>
      </c>
      <c r="G78" s="24">
        <v>160.47999999999999</v>
      </c>
      <c r="H78" s="24">
        <v>12.89</v>
      </c>
      <c r="I78" s="25">
        <f t="shared" si="7"/>
        <v>2068.5871999999999</v>
      </c>
      <c r="J78" s="26">
        <v>0</v>
      </c>
      <c r="K78" s="27">
        <f>+'[1]pla No6'!L90</f>
        <v>36.760000000000005</v>
      </c>
      <c r="L78" s="28">
        <f t="shared" si="8"/>
        <v>36.760000000000005</v>
      </c>
      <c r="M78" s="26">
        <f t="shared" si="9"/>
        <v>0</v>
      </c>
      <c r="N78" s="27">
        <f t="shared" si="10"/>
        <v>473.84</v>
      </c>
      <c r="O78" s="28">
        <f t="shared" si="11"/>
        <v>473.84</v>
      </c>
      <c r="P78" s="29">
        <f t="shared" si="12"/>
        <v>0</v>
      </c>
      <c r="Q78" s="30">
        <f t="shared" si="13"/>
        <v>0.22906281156530414</v>
      </c>
      <c r="S78" s="18"/>
    </row>
    <row r="79" spans="1:19" x14ac:dyDescent="0.25">
      <c r="A79" s="19">
        <v>77</v>
      </c>
      <c r="B79" s="20" t="s">
        <v>88</v>
      </c>
      <c r="C79" s="21"/>
      <c r="D79" s="21"/>
      <c r="E79" s="22"/>
      <c r="F79" s="23" t="s">
        <v>19</v>
      </c>
      <c r="G79" s="24">
        <v>19.5</v>
      </c>
      <c r="H79" s="24">
        <v>1.9</v>
      </c>
      <c r="I79" s="25">
        <f t="shared" si="7"/>
        <v>37.049999999999997</v>
      </c>
      <c r="J79" s="26">
        <v>0</v>
      </c>
      <c r="K79" s="27">
        <f>+'[1]pla No6'!L91</f>
        <v>254.15000000000003</v>
      </c>
      <c r="L79" s="28">
        <f t="shared" si="8"/>
        <v>254.15000000000003</v>
      </c>
      <c r="M79" s="26">
        <f t="shared" si="9"/>
        <v>0</v>
      </c>
      <c r="N79" s="27">
        <f t="shared" si="10"/>
        <v>482.89</v>
      </c>
      <c r="O79" s="28">
        <f t="shared" si="11"/>
        <v>482.89</v>
      </c>
      <c r="P79" s="29">
        <f t="shared" si="12"/>
        <v>0</v>
      </c>
      <c r="Q79" s="30">
        <f t="shared" si="13"/>
        <v>13.033333333333335</v>
      </c>
      <c r="S79" s="18"/>
    </row>
    <row r="80" spans="1:19" x14ac:dyDescent="0.25">
      <c r="A80" s="19">
        <v>78</v>
      </c>
      <c r="B80" s="20" t="s">
        <v>65</v>
      </c>
      <c r="C80" s="21"/>
      <c r="D80" s="21"/>
      <c r="E80" s="22"/>
      <c r="F80" s="23" t="s">
        <v>19</v>
      </c>
      <c r="G80" s="24">
        <v>36.5</v>
      </c>
      <c r="H80" s="24">
        <v>22.02</v>
      </c>
      <c r="I80" s="25">
        <f t="shared" si="7"/>
        <v>803.73</v>
      </c>
      <c r="J80" s="26">
        <v>0</v>
      </c>
      <c r="K80" s="27">
        <f>+'[1]pla No6'!L92</f>
        <v>183.41000000000003</v>
      </c>
      <c r="L80" s="28">
        <f t="shared" si="8"/>
        <v>183.41000000000003</v>
      </c>
      <c r="M80" s="26">
        <f t="shared" si="9"/>
        <v>0</v>
      </c>
      <c r="N80" s="27">
        <f t="shared" si="10"/>
        <v>4038.69</v>
      </c>
      <c r="O80" s="28">
        <f t="shared" si="11"/>
        <v>4038.69</v>
      </c>
      <c r="P80" s="29">
        <f t="shared" si="12"/>
        <v>0</v>
      </c>
      <c r="Q80" s="30">
        <f t="shared" si="13"/>
        <v>5.0249315068493159</v>
      </c>
      <c r="S80" s="18"/>
    </row>
    <row r="81" spans="1:19" x14ac:dyDescent="0.25">
      <c r="A81" s="19">
        <v>79</v>
      </c>
      <c r="B81" s="20" t="s">
        <v>66</v>
      </c>
      <c r="C81" s="21"/>
      <c r="D81" s="21"/>
      <c r="E81" s="22"/>
      <c r="F81" s="23" t="s">
        <v>19</v>
      </c>
      <c r="G81" s="24">
        <v>48</v>
      </c>
      <c r="H81" s="24">
        <v>3.46</v>
      </c>
      <c r="I81" s="25">
        <f t="shared" si="7"/>
        <v>166.08</v>
      </c>
      <c r="J81" s="26">
        <v>0</v>
      </c>
      <c r="K81" s="27">
        <f>+'[1]pla No6'!L93</f>
        <v>62.15</v>
      </c>
      <c r="L81" s="28">
        <f t="shared" si="8"/>
        <v>62.15</v>
      </c>
      <c r="M81" s="26">
        <f t="shared" si="9"/>
        <v>0</v>
      </c>
      <c r="N81" s="27">
        <f t="shared" si="10"/>
        <v>215.04</v>
      </c>
      <c r="O81" s="28">
        <f t="shared" si="11"/>
        <v>215.04</v>
      </c>
      <c r="P81" s="29">
        <f t="shared" si="12"/>
        <v>0</v>
      </c>
      <c r="Q81" s="30">
        <f t="shared" si="13"/>
        <v>1.2947916666666666</v>
      </c>
      <c r="S81" s="18"/>
    </row>
    <row r="82" spans="1:19" x14ac:dyDescent="0.25">
      <c r="A82" s="19">
        <v>80</v>
      </c>
      <c r="B82" s="20" t="s">
        <v>67</v>
      </c>
      <c r="C82" s="21"/>
      <c r="D82" s="21"/>
      <c r="E82" s="22"/>
      <c r="F82" s="23" t="s">
        <v>14</v>
      </c>
      <c r="G82" s="24">
        <v>79.06</v>
      </c>
      <c r="H82" s="24">
        <v>7.43</v>
      </c>
      <c r="I82" s="25">
        <f t="shared" si="7"/>
        <v>587.41579999999999</v>
      </c>
      <c r="J82" s="26">
        <v>0</v>
      </c>
      <c r="K82" s="27">
        <f>+'[1]pla No6'!L94</f>
        <v>135.25</v>
      </c>
      <c r="L82" s="28">
        <f t="shared" si="8"/>
        <v>135.25</v>
      </c>
      <c r="M82" s="26">
        <f t="shared" si="9"/>
        <v>0</v>
      </c>
      <c r="N82" s="27">
        <f t="shared" si="10"/>
        <v>1004.91</v>
      </c>
      <c r="O82" s="28">
        <f t="shared" si="11"/>
        <v>1004.91</v>
      </c>
      <c r="P82" s="29">
        <f t="shared" si="12"/>
        <v>0</v>
      </c>
      <c r="Q82" s="30">
        <f t="shared" si="13"/>
        <v>1.710726030862636</v>
      </c>
      <c r="S82" s="18"/>
    </row>
    <row r="83" spans="1:19" x14ac:dyDescent="0.25">
      <c r="A83" s="19">
        <v>81</v>
      </c>
      <c r="B83" s="20" t="s">
        <v>68</v>
      </c>
      <c r="C83" s="21"/>
      <c r="D83" s="21"/>
      <c r="E83" s="22"/>
      <c r="F83" s="23" t="s">
        <v>14</v>
      </c>
      <c r="G83" s="24">
        <v>79.06</v>
      </c>
      <c r="H83" s="24">
        <v>18.82</v>
      </c>
      <c r="I83" s="25">
        <f t="shared" si="7"/>
        <v>1487.9092000000001</v>
      </c>
      <c r="J83" s="26">
        <v>0</v>
      </c>
      <c r="K83" s="27">
        <f>+'[1]pla No6'!L95</f>
        <v>0</v>
      </c>
      <c r="L83" s="28">
        <f t="shared" si="8"/>
        <v>0</v>
      </c>
      <c r="M83" s="26">
        <f t="shared" si="9"/>
        <v>0</v>
      </c>
      <c r="N83" s="27">
        <f t="shared" si="10"/>
        <v>0</v>
      </c>
      <c r="O83" s="28">
        <f t="shared" si="11"/>
        <v>0</v>
      </c>
      <c r="P83" s="29">
        <f t="shared" si="12"/>
        <v>0</v>
      </c>
      <c r="Q83" s="30">
        <f t="shared" si="13"/>
        <v>0</v>
      </c>
      <c r="S83" s="18"/>
    </row>
    <row r="84" spans="1:19" ht="15" customHeight="1" x14ac:dyDescent="0.25">
      <c r="A84" s="19">
        <v>82</v>
      </c>
      <c r="B84" s="58" t="s">
        <v>89</v>
      </c>
      <c r="C84" s="59"/>
      <c r="D84" s="59"/>
      <c r="E84" s="60"/>
      <c r="F84" s="23" t="s">
        <v>12</v>
      </c>
      <c r="G84" s="24">
        <v>6</v>
      </c>
      <c r="H84" s="24">
        <v>98.27</v>
      </c>
      <c r="I84" s="25">
        <f t="shared" si="7"/>
        <v>589.62</v>
      </c>
      <c r="J84" s="26">
        <v>0</v>
      </c>
      <c r="K84" s="27">
        <f>+'[1]pla No6'!L96</f>
        <v>4</v>
      </c>
      <c r="L84" s="28">
        <f t="shared" si="8"/>
        <v>4</v>
      </c>
      <c r="M84" s="26">
        <f t="shared" si="9"/>
        <v>0</v>
      </c>
      <c r="N84" s="27">
        <f t="shared" si="10"/>
        <v>393.08</v>
      </c>
      <c r="O84" s="28">
        <f t="shared" si="11"/>
        <v>393.08</v>
      </c>
      <c r="P84" s="29">
        <f t="shared" si="12"/>
        <v>0</v>
      </c>
      <c r="Q84" s="30">
        <f t="shared" si="13"/>
        <v>0.66666666666666663</v>
      </c>
      <c r="S84" s="18"/>
    </row>
    <row r="85" spans="1:19" ht="25.5" customHeight="1" x14ac:dyDescent="0.25">
      <c r="A85" s="19">
        <v>83</v>
      </c>
      <c r="B85" s="58" t="s">
        <v>90</v>
      </c>
      <c r="C85" s="59"/>
      <c r="D85" s="59"/>
      <c r="E85" s="60"/>
      <c r="F85" s="23" t="s">
        <v>14</v>
      </c>
      <c r="G85" s="24">
        <v>1</v>
      </c>
      <c r="H85" s="24">
        <v>10.4</v>
      </c>
      <c r="I85" s="25">
        <f t="shared" si="7"/>
        <v>10.4</v>
      </c>
      <c r="J85" s="26">
        <v>0</v>
      </c>
      <c r="K85" s="27">
        <f>+'[1]pla No6'!L97</f>
        <v>0</v>
      </c>
      <c r="L85" s="28">
        <f t="shared" si="8"/>
        <v>0</v>
      </c>
      <c r="M85" s="26">
        <f t="shared" si="9"/>
        <v>0</v>
      </c>
      <c r="N85" s="27">
        <f t="shared" si="10"/>
        <v>0</v>
      </c>
      <c r="O85" s="28">
        <f t="shared" si="11"/>
        <v>0</v>
      </c>
      <c r="P85" s="29">
        <f t="shared" si="12"/>
        <v>0</v>
      </c>
      <c r="Q85" s="30">
        <f t="shared" si="13"/>
        <v>0</v>
      </c>
      <c r="S85" s="18"/>
    </row>
    <row r="86" spans="1:19" x14ac:dyDescent="0.25">
      <c r="A86" s="19">
        <v>84</v>
      </c>
      <c r="B86" s="20" t="s">
        <v>91</v>
      </c>
      <c r="C86" s="21"/>
      <c r="D86" s="21"/>
      <c r="E86" s="22"/>
      <c r="F86" s="23" t="s">
        <v>14</v>
      </c>
      <c r="G86" s="24">
        <v>39.630000000000003</v>
      </c>
      <c r="H86" s="24">
        <v>2.0299999999999998</v>
      </c>
      <c r="I86" s="25">
        <f t="shared" si="7"/>
        <v>80.448899999999995</v>
      </c>
      <c r="J86" s="26">
        <v>0</v>
      </c>
      <c r="K86" s="27">
        <f>+'[1]pla No6'!L98</f>
        <v>24.89</v>
      </c>
      <c r="L86" s="28">
        <f t="shared" si="8"/>
        <v>24.89</v>
      </c>
      <c r="M86" s="26">
        <f t="shared" si="9"/>
        <v>0</v>
      </c>
      <c r="N86" s="27">
        <f t="shared" si="10"/>
        <v>50.53</v>
      </c>
      <c r="O86" s="28">
        <f t="shared" si="11"/>
        <v>50.53</v>
      </c>
      <c r="P86" s="29">
        <f t="shared" si="12"/>
        <v>0</v>
      </c>
      <c r="Q86" s="30">
        <f t="shared" si="13"/>
        <v>0.62805955084531917</v>
      </c>
      <c r="S86" s="18"/>
    </row>
    <row r="87" spans="1:19" x14ac:dyDescent="0.25">
      <c r="A87" s="19">
        <v>85</v>
      </c>
      <c r="B87" s="20" t="s">
        <v>92</v>
      </c>
      <c r="C87" s="21"/>
      <c r="D87" s="21"/>
      <c r="E87" s="22"/>
      <c r="F87" s="23" t="s">
        <v>14</v>
      </c>
      <c r="G87" s="24">
        <v>225.81</v>
      </c>
      <c r="H87" s="24">
        <v>4.5199999999999996</v>
      </c>
      <c r="I87" s="25">
        <f t="shared" si="7"/>
        <v>1020.6612</v>
      </c>
      <c r="J87" s="26">
        <v>0</v>
      </c>
      <c r="K87" s="27">
        <f>+'[1]pla No6'!L99</f>
        <v>142.91</v>
      </c>
      <c r="L87" s="28">
        <f t="shared" si="8"/>
        <v>142.91</v>
      </c>
      <c r="M87" s="26">
        <f t="shared" si="9"/>
        <v>0</v>
      </c>
      <c r="N87" s="27">
        <f t="shared" si="10"/>
        <v>645.95000000000005</v>
      </c>
      <c r="O87" s="28">
        <f t="shared" si="11"/>
        <v>645.95000000000005</v>
      </c>
      <c r="P87" s="29">
        <f t="shared" si="12"/>
        <v>0</v>
      </c>
      <c r="Q87" s="30">
        <f t="shared" si="13"/>
        <v>0.63287719764403705</v>
      </c>
      <c r="S87" s="18"/>
    </row>
    <row r="88" spans="1:19" x14ac:dyDescent="0.25">
      <c r="A88" s="19">
        <v>86</v>
      </c>
      <c r="B88" s="20" t="s">
        <v>93</v>
      </c>
      <c r="C88" s="21"/>
      <c r="D88" s="21"/>
      <c r="E88" s="22"/>
      <c r="F88" s="23" t="s">
        <v>12</v>
      </c>
      <c r="G88" s="24">
        <v>12</v>
      </c>
      <c r="H88" s="24">
        <v>5.27</v>
      </c>
      <c r="I88" s="25">
        <f t="shared" si="7"/>
        <v>63.24</v>
      </c>
      <c r="J88" s="26">
        <v>0</v>
      </c>
      <c r="K88" s="27">
        <f>+'[1]pla No6'!L100</f>
        <v>0</v>
      </c>
      <c r="L88" s="28">
        <f t="shared" si="8"/>
        <v>0</v>
      </c>
      <c r="M88" s="26">
        <f t="shared" si="9"/>
        <v>0</v>
      </c>
      <c r="N88" s="27">
        <f t="shared" si="10"/>
        <v>0</v>
      </c>
      <c r="O88" s="28">
        <f t="shared" si="11"/>
        <v>0</v>
      </c>
      <c r="P88" s="29">
        <f t="shared" si="12"/>
        <v>0</v>
      </c>
      <c r="Q88" s="30">
        <f t="shared" si="13"/>
        <v>0</v>
      </c>
      <c r="S88" s="18"/>
    </row>
    <row r="89" spans="1:19" x14ac:dyDescent="0.25">
      <c r="A89" s="19">
        <v>87</v>
      </c>
      <c r="B89" s="20" t="s">
        <v>94</v>
      </c>
      <c r="C89" s="21"/>
      <c r="D89" s="21"/>
      <c r="E89" s="22"/>
      <c r="F89" s="23" t="s">
        <v>12</v>
      </c>
      <c r="G89" s="24">
        <v>7</v>
      </c>
      <c r="H89" s="24">
        <v>4.7300000000000004</v>
      </c>
      <c r="I89" s="25">
        <f t="shared" si="7"/>
        <v>33.11</v>
      </c>
      <c r="J89" s="26">
        <v>0</v>
      </c>
      <c r="K89" s="27">
        <f>+'[1]pla No6'!L101</f>
        <v>13</v>
      </c>
      <c r="L89" s="28">
        <f t="shared" si="8"/>
        <v>13</v>
      </c>
      <c r="M89" s="26">
        <f t="shared" si="9"/>
        <v>0</v>
      </c>
      <c r="N89" s="27">
        <f t="shared" si="10"/>
        <v>61.49</v>
      </c>
      <c r="O89" s="28">
        <f t="shared" si="11"/>
        <v>61.49</v>
      </c>
      <c r="P89" s="29">
        <f t="shared" si="12"/>
        <v>0</v>
      </c>
      <c r="Q89" s="30">
        <f t="shared" si="13"/>
        <v>1.8571428571428572</v>
      </c>
      <c r="S89" s="18"/>
    </row>
    <row r="90" spans="1:19" x14ac:dyDescent="0.25">
      <c r="A90" s="19">
        <v>88</v>
      </c>
      <c r="B90" s="20" t="s">
        <v>95</v>
      </c>
      <c r="C90" s="21"/>
      <c r="D90" s="21"/>
      <c r="E90" s="22"/>
      <c r="F90" s="23" t="s">
        <v>12</v>
      </c>
      <c r="G90" s="24">
        <v>24</v>
      </c>
      <c r="H90" s="24">
        <v>3.05</v>
      </c>
      <c r="I90" s="25">
        <f t="shared" si="7"/>
        <v>73.2</v>
      </c>
      <c r="J90" s="26">
        <v>0</v>
      </c>
      <c r="K90" s="27">
        <f>+'[1]pla No6'!L102</f>
        <v>20</v>
      </c>
      <c r="L90" s="28">
        <f t="shared" si="8"/>
        <v>20</v>
      </c>
      <c r="M90" s="26">
        <f t="shared" si="9"/>
        <v>0</v>
      </c>
      <c r="N90" s="27">
        <f t="shared" si="10"/>
        <v>61</v>
      </c>
      <c r="O90" s="28">
        <f t="shared" si="11"/>
        <v>61</v>
      </c>
      <c r="P90" s="29">
        <f t="shared" si="12"/>
        <v>0</v>
      </c>
      <c r="Q90" s="30">
        <f t="shared" si="13"/>
        <v>0.83333333333333337</v>
      </c>
      <c r="S90" s="18"/>
    </row>
    <row r="91" spans="1:19" x14ac:dyDescent="0.25">
      <c r="A91" s="19">
        <v>89</v>
      </c>
      <c r="B91" s="20" t="s">
        <v>96</v>
      </c>
      <c r="C91" s="21"/>
      <c r="D91" s="21"/>
      <c r="E91" s="22"/>
      <c r="F91" s="23" t="s">
        <v>12</v>
      </c>
      <c r="G91" s="24">
        <v>13</v>
      </c>
      <c r="H91" s="24">
        <v>5.84</v>
      </c>
      <c r="I91" s="25">
        <f t="shared" si="7"/>
        <v>75.92</v>
      </c>
      <c r="J91" s="26">
        <v>0</v>
      </c>
      <c r="K91" s="27">
        <f>+'[1]pla No6'!L103</f>
        <v>15</v>
      </c>
      <c r="L91" s="28">
        <f t="shared" si="8"/>
        <v>15</v>
      </c>
      <c r="M91" s="26">
        <f t="shared" si="9"/>
        <v>0</v>
      </c>
      <c r="N91" s="27">
        <f t="shared" si="10"/>
        <v>87.6</v>
      </c>
      <c r="O91" s="28">
        <f t="shared" si="11"/>
        <v>87.6</v>
      </c>
      <c r="P91" s="29">
        <f t="shared" si="12"/>
        <v>0</v>
      </c>
      <c r="Q91" s="30">
        <f t="shared" si="13"/>
        <v>1.1538461538461537</v>
      </c>
      <c r="S91" s="18"/>
    </row>
    <row r="92" spans="1:19" x14ac:dyDescent="0.25">
      <c r="A92" s="19">
        <v>90</v>
      </c>
      <c r="B92" s="20" t="s">
        <v>97</v>
      </c>
      <c r="C92" s="21"/>
      <c r="D92" s="21"/>
      <c r="E92" s="22"/>
      <c r="F92" s="23" t="s">
        <v>12</v>
      </c>
      <c r="G92" s="24">
        <v>10</v>
      </c>
      <c r="H92" s="24">
        <v>3.24</v>
      </c>
      <c r="I92" s="25">
        <f t="shared" si="7"/>
        <v>32.4</v>
      </c>
      <c r="J92" s="26">
        <v>0</v>
      </c>
      <c r="K92" s="27">
        <f>+'[1]pla No6'!L104</f>
        <v>7</v>
      </c>
      <c r="L92" s="28">
        <f t="shared" si="8"/>
        <v>7</v>
      </c>
      <c r="M92" s="26">
        <f t="shared" si="9"/>
        <v>0</v>
      </c>
      <c r="N92" s="27">
        <f t="shared" si="10"/>
        <v>22.68</v>
      </c>
      <c r="O92" s="28">
        <f t="shared" si="11"/>
        <v>22.68</v>
      </c>
      <c r="P92" s="29">
        <f t="shared" si="12"/>
        <v>0</v>
      </c>
      <c r="Q92" s="30">
        <f t="shared" si="13"/>
        <v>0.7</v>
      </c>
      <c r="S92" s="18"/>
    </row>
    <row r="93" spans="1:19" ht="15" customHeight="1" x14ac:dyDescent="0.25">
      <c r="A93" s="19">
        <v>91</v>
      </c>
      <c r="B93" s="58" t="s">
        <v>98</v>
      </c>
      <c r="C93" s="59"/>
      <c r="D93" s="59"/>
      <c r="E93" s="60"/>
      <c r="F93" s="23" t="s">
        <v>12</v>
      </c>
      <c r="G93" s="24">
        <v>13</v>
      </c>
      <c r="H93" s="24">
        <v>4.68</v>
      </c>
      <c r="I93" s="25">
        <f t="shared" si="7"/>
        <v>60.84</v>
      </c>
      <c r="J93" s="26">
        <v>0</v>
      </c>
      <c r="K93" s="27">
        <f>+'[1]pla No6'!L105</f>
        <v>8</v>
      </c>
      <c r="L93" s="28">
        <f t="shared" si="8"/>
        <v>8</v>
      </c>
      <c r="M93" s="26">
        <f t="shared" si="9"/>
        <v>0</v>
      </c>
      <c r="N93" s="27">
        <f t="shared" si="10"/>
        <v>37.44</v>
      </c>
      <c r="O93" s="28">
        <f t="shared" si="11"/>
        <v>37.44</v>
      </c>
      <c r="P93" s="29">
        <f t="shared" si="12"/>
        <v>0</v>
      </c>
      <c r="Q93" s="30">
        <f t="shared" si="13"/>
        <v>0.61538461538461542</v>
      </c>
      <c r="S93" s="18"/>
    </row>
    <row r="94" spans="1:19" x14ac:dyDescent="0.25">
      <c r="A94" s="19">
        <v>92</v>
      </c>
      <c r="B94" s="20" t="s">
        <v>99</v>
      </c>
      <c r="C94" s="21"/>
      <c r="D94" s="21"/>
      <c r="E94" s="22"/>
      <c r="F94" s="23" t="s">
        <v>12</v>
      </c>
      <c r="G94" s="24">
        <v>2</v>
      </c>
      <c r="H94" s="24">
        <v>6.85</v>
      </c>
      <c r="I94" s="25">
        <f t="shared" si="7"/>
        <v>13.7</v>
      </c>
      <c r="J94" s="26">
        <v>0</v>
      </c>
      <c r="K94" s="27">
        <f>+'[1]pla No6'!L106</f>
        <v>0</v>
      </c>
      <c r="L94" s="28">
        <f t="shared" si="8"/>
        <v>0</v>
      </c>
      <c r="M94" s="26">
        <f t="shared" si="9"/>
        <v>0</v>
      </c>
      <c r="N94" s="27">
        <f t="shared" si="10"/>
        <v>0</v>
      </c>
      <c r="O94" s="28">
        <f t="shared" si="11"/>
        <v>0</v>
      </c>
      <c r="P94" s="29">
        <f t="shared" si="12"/>
        <v>0</v>
      </c>
      <c r="Q94" s="30">
        <f t="shared" si="13"/>
        <v>0</v>
      </c>
      <c r="S94" s="18"/>
    </row>
    <row r="95" spans="1:19" x14ac:dyDescent="0.25">
      <c r="A95" s="19">
        <v>93</v>
      </c>
      <c r="B95" s="20" t="s">
        <v>100</v>
      </c>
      <c r="C95" s="21"/>
      <c r="D95" s="21"/>
      <c r="E95" s="22"/>
      <c r="F95" s="23" t="s">
        <v>12</v>
      </c>
      <c r="G95" s="24">
        <v>2</v>
      </c>
      <c r="H95" s="24">
        <v>4.1900000000000004</v>
      </c>
      <c r="I95" s="25">
        <f t="shared" si="7"/>
        <v>8.3800000000000008</v>
      </c>
      <c r="J95" s="26">
        <v>0</v>
      </c>
      <c r="K95" s="27">
        <f>+'[1]pla No6'!L107</f>
        <v>0</v>
      </c>
      <c r="L95" s="28">
        <f t="shared" si="8"/>
        <v>0</v>
      </c>
      <c r="M95" s="26">
        <f t="shared" si="9"/>
        <v>0</v>
      </c>
      <c r="N95" s="27">
        <f t="shared" si="10"/>
        <v>0</v>
      </c>
      <c r="O95" s="28">
        <f t="shared" si="11"/>
        <v>0</v>
      </c>
      <c r="P95" s="29">
        <f t="shared" si="12"/>
        <v>0</v>
      </c>
      <c r="Q95" s="30">
        <f t="shared" si="13"/>
        <v>0</v>
      </c>
      <c r="S95" s="18"/>
    </row>
    <row r="96" spans="1:19" ht="15" customHeight="1" x14ac:dyDescent="0.25">
      <c r="A96" s="19">
        <v>94</v>
      </c>
      <c r="B96" s="58" t="s">
        <v>101</v>
      </c>
      <c r="C96" s="59"/>
      <c r="D96" s="59"/>
      <c r="E96" s="60"/>
      <c r="F96" s="23" t="s">
        <v>14</v>
      </c>
      <c r="G96" s="24">
        <v>37</v>
      </c>
      <c r="H96" s="24">
        <v>3.96</v>
      </c>
      <c r="I96" s="25">
        <f t="shared" si="7"/>
        <v>146.52000000000001</v>
      </c>
      <c r="J96" s="26">
        <v>0</v>
      </c>
      <c r="K96" s="27">
        <f>+'[1]pla No6'!L108</f>
        <v>65.06</v>
      </c>
      <c r="L96" s="28">
        <f t="shared" si="8"/>
        <v>65.06</v>
      </c>
      <c r="M96" s="26">
        <f t="shared" si="9"/>
        <v>0</v>
      </c>
      <c r="N96" s="27">
        <f t="shared" si="10"/>
        <v>257.64</v>
      </c>
      <c r="O96" s="28">
        <f t="shared" si="11"/>
        <v>257.64</v>
      </c>
      <c r="P96" s="29">
        <f t="shared" si="12"/>
        <v>0</v>
      </c>
      <c r="Q96" s="30">
        <f t="shared" si="13"/>
        <v>1.7583783783783784</v>
      </c>
      <c r="S96" s="18"/>
    </row>
    <row r="97" spans="1:19" x14ac:dyDescent="0.25">
      <c r="A97" s="19">
        <v>95</v>
      </c>
      <c r="B97" s="20" t="s">
        <v>102</v>
      </c>
      <c r="C97" s="21"/>
      <c r="D97" s="21"/>
      <c r="E97" s="22"/>
      <c r="F97" s="23" t="s">
        <v>19</v>
      </c>
      <c r="G97" s="24">
        <v>13.3</v>
      </c>
      <c r="H97" s="24">
        <v>31.64</v>
      </c>
      <c r="I97" s="25">
        <f t="shared" si="7"/>
        <v>420.81200000000001</v>
      </c>
      <c r="J97" s="26">
        <v>0</v>
      </c>
      <c r="K97" s="27">
        <f>+'[1]pla No6'!L109</f>
        <v>8.01</v>
      </c>
      <c r="L97" s="28">
        <f t="shared" si="8"/>
        <v>8.01</v>
      </c>
      <c r="M97" s="26">
        <f t="shared" si="9"/>
        <v>0</v>
      </c>
      <c r="N97" s="27">
        <f t="shared" si="10"/>
        <v>253.44</v>
      </c>
      <c r="O97" s="28">
        <f t="shared" si="11"/>
        <v>253.44</v>
      </c>
      <c r="P97" s="29">
        <f t="shared" si="12"/>
        <v>0</v>
      </c>
      <c r="Q97" s="30">
        <f t="shared" si="13"/>
        <v>0.60225563909774427</v>
      </c>
      <c r="S97" s="18"/>
    </row>
    <row r="98" spans="1:19" ht="15" customHeight="1" x14ac:dyDescent="0.25">
      <c r="A98" s="19">
        <v>96</v>
      </c>
      <c r="B98" s="58" t="s">
        <v>103</v>
      </c>
      <c r="C98" s="59"/>
      <c r="D98" s="59"/>
      <c r="E98" s="60"/>
      <c r="F98" s="23" t="s">
        <v>12</v>
      </c>
      <c r="G98" s="24">
        <v>1</v>
      </c>
      <c r="H98" s="24">
        <v>433.54</v>
      </c>
      <c r="I98" s="25">
        <f t="shared" si="7"/>
        <v>433.54</v>
      </c>
      <c r="J98" s="26">
        <v>0</v>
      </c>
      <c r="K98" s="27">
        <f>+'[1]pla No6'!L110</f>
        <v>0</v>
      </c>
      <c r="L98" s="28">
        <f t="shared" si="8"/>
        <v>0</v>
      </c>
      <c r="M98" s="26">
        <f t="shared" si="9"/>
        <v>0</v>
      </c>
      <c r="N98" s="27">
        <f t="shared" si="10"/>
        <v>0</v>
      </c>
      <c r="O98" s="28">
        <f t="shared" si="11"/>
        <v>0</v>
      </c>
      <c r="P98" s="29">
        <f t="shared" si="12"/>
        <v>0</v>
      </c>
      <c r="Q98" s="30">
        <f t="shared" si="13"/>
        <v>0</v>
      </c>
      <c r="S98" s="18"/>
    </row>
    <row r="99" spans="1:19" x14ac:dyDescent="0.25">
      <c r="A99" s="19">
        <v>97</v>
      </c>
      <c r="B99" s="20" t="s">
        <v>104</v>
      </c>
      <c r="C99" s="21"/>
      <c r="D99" s="21"/>
      <c r="E99" s="22"/>
      <c r="F99" s="23" t="s">
        <v>12</v>
      </c>
      <c r="G99" s="24">
        <v>1</v>
      </c>
      <c r="H99" s="24">
        <v>443.76</v>
      </c>
      <c r="I99" s="25">
        <f t="shared" si="7"/>
        <v>443.76</v>
      </c>
      <c r="J99" s="26">
        <v>0</v>
      </c>
      <c r="K99" s="27">
        <f>+'[1]pla No6'!L111</f>
        <v>0</v>
      </c>
      <c r="L99" s="28">
        <f t="shared" si="8"/>
        <v>0</v>
      </c>
      <c r="M99" s="26">
        <f t="shared" si="9"/>
        <v>0</v>
      </c>
      <c r="N99" s="27">
        <f t="shared" si="10"/>
        <v>0</v>
      </c>
      <c r="O99" s="28">
        <f t="shared" si="11"/>
        <v>0</v>
      </c>
      <c r="P99" s="29">
        <f t="shared" si="12"/>
        <v>0</v>
      </c>
      <c r="Q99" s="30">
        <f t="shared" si="13"/>
        <v>0</v>
      </c>
      <c r="S99" s="18"/>
    </row>
    <row r="100" spans="1:19" x14ac:dyDescent="0.25">
      <c r="A100" s="19">
        <v>98</v>
      </c>
      <c r="B100" s="20" t="s">
        <v>105</v>
      </c>
      <c r="C100" s="21"/>
      <c r="D100" s="21"/>
      <c r="E100" s="22"/>
      <c r="F100" s="23" t="s">
        <v>12</v>
      </c>
      <c r="G100" s="24">
        <v>1</v>
      </c>
      <c r="H100" s="24">
        <v>727.08</v>
      </c>
      <c r="I100" s="25">
        <f t="shared" si="7"/>
        <v>727.08</v>
      </c>
      <c r="J100" s="26">
        <v>0</v>
      </c>
      <c r="K100" s="27">
        <f>+'[1]pla No6'!L112</f>
        <v>1</v>
      </c>
      <c r="L100" s="28">
        <f t="shared" si="8"/>
        <v>1</v>
      </c>
      <c r="M100" s="26">
        <f t="shared" si="9"/>
        <v>0</v>
      </c>
      <c r="N100" s="27">
        <f t="shared" si="10"/>
        <v>727.08</v>
      </c>
      <c r="O100" s="28">
        <f t="shared" si="11"/>
        <v>727.08</v>
      </c>
      <c r="P100" s="29">
        <f t="shared" si="12"/>
        <v>0</v>
      </c>
      <c r="Q100" s="30">
        <f t="shared" si="13"/>
        <v>1</v>
      </c>
      <c r="S100" s="18"/>
    </row>
    <row r="101" spans="1:19" ht="15" customHeight="1" x14ac:dyDescent="0.25">
      <c r="A101" s="19">
        <v>99</v>
      </c>
      <c r="B101" s="58" t="s">
        <v>106</v>
      </c>
      <c r="C101" s="59"/>
      <c r="D101" s="59"/>
      <c r="E101" s="60"/>
      <c r="F101" s="23" t="s">
        <v>12</v>
      </c>
      <c r="G101" s="24">
        <v>1</v>
      </c>
      <c r="H101" s="24">
        <v>724.72</v>
      </c>
      <c r="I101" s="25">
        <f t="shared" si="7"/>
        <v>724.72</v>
      </c>
      <c r="J101" s="26">
        <v>0</v>
      </c>
      <c r="K101" s="27">
        <f>+'[1]pla No6'!L113</f>
        <v>0</v>
      </c>
      <c r="L101" s="28">
        <f t="shared" si="8"/>
        <v>0</v>
      </c>
      <c r="M101" s="26">
        <f t="shared" si="9"/>
        <v>0</v>
      </c>
      <c r="N101" s="27">
        <f t="shared" si="10"/>
        <v>0</v>
      </c>
      <c r="O101" s="28">
        <f t="shared" si="11"/>
        <v>0</v>
      </c>
      <c r="P101" s="29">
        <f t="shared" si="12"/>
        <v>0</v>
      </c>
      <c r="Q101" s="30">
        <f t="shared" si="13"/>
        <v>0</v>
      </c>
      <c r="S101" s="18"/>
    </row>
    <row r="102" spans="1:19" x14ac:dyDescent="0.25">
      <c r="A102" s="19">
        <v>100</v>
      </c>
      <c r="B102" s="20" t="s">
        <v>64</v>
      </c>
      <c r="C102" s="21"/>
      <c r="D102" s="21"/>
      <c r="E102" s="22"/>
      <c r="F102" s="23" t="s">
        <v>14</v>
      </c>
      <c r="G102" s="24">
        <v>400</v>
      </c>
      <c r="H102" s="24">
        <v>0.95</v>
      </c>
      <c r="I102" s="25">
        <f t="shared" si="7"/>
        <v>380</v>
      </c>
      <c r="J102" s="26">
        <v>0</v>
      </c>
      <c r="K102" s="27">
        <f>+'[1]pla No6'!L114</f>
        <v>0</v>
      </c>
      <c r="L102" s="28">
        <f t="shared" si="8"/>
        <v>0</v>
      </c>
      <c r="M102" s="26">
        <f t="shared" si="9"/>
        <v>0</v>
      </c>
      <c r="N102" s="27">
        <f t="shared" si="10"/>
        <v>0</v>
      </c>
      <c r="O102" s="28">
        <f t="shared" si="11"/>
        <v>0</v>
      </c>
      <c r="P102" s="29">
        <f t="shared" si="12"/>
        <v>0</v>
      </c>
      <c r="Q102" s="30">
        <f t="shared" si="13"/>
        <v>0</v>
      </c>
      <c r="S102" s="18"/>
    </row>
    <row r="103" spans="1:19" x14ac:dyDescent="0.25">
      <c r="A103" s="19">
        <v>101</v>
      </c>
      <c r="B103" s="20" t="s">
        <v>59</v>
      </c>
      <c r="C103" s="21"/>
      <c r="D103" s="21"/>
      <c r="E103" s="22"/>
      <c r="F103" s="23" t="s">
        <v>19</v>
      </c>
      <c r="G103" s="24">
        <v>100</v>
      </c>
      <c r="H103" s="24">
        <v>12.89</v>
      </c>
      <c r="I103" s="25">
        <f t="shared" si="7"/>
        <v>1289</v>
      </c>
      <c r="J103" s="26">
        <v>0</v>
      </c>
      <c r="K103" s="27">
        <f>+'[1]pla No6'!L115</f>
        <v>54.75</v>
      </c>
      <c r="L103" s="28">
        <f t="shared" si="8"/>
        <v>54.75</v>
      </c>
      <c r="M103" s="26">
        <f t="shared" si="9"/>
        <v>0</v>
      </c>
      <c r="N103" s="27">
        <f t="shared" si="10"/>
        <v>705.73</v>
      </c>
      <c r="O103" s="28">
        <f t="shared" si="11"/>
        <v>705.73</v>
      </c>
      <c r="P103" s="29">
        <f t="shared" si="12"/>
        <v>0</v>
      </c>
      <c r="Q103" s="30">
        <f t="shared" si="13"/>
        <v>0.54749999999999999</v>
      </c>
      <c r="S103" s="18"/>
    </row>
    <row r="104" spans="1:19" x14ac:dyDescent="0.25">
      <c r="A104" s="19">
        <v>102</v>
      </c>
      <c r="B104" s="20" t="s">
        <v>88</v>
      </c>
      <c r="C104" s="21"/>
      <c r="D104" s="21"/>
      <c r="E104" s="22"/>
      <c r="F104" s="23" t="s">
        <v>19</v>
      </c>
      <c r="G104" s="24">
        <v>20</v>
      </c>
      <c r="H104" s="24">
        <v>1.9</v>
      </c>
      <c r="I104" s="25">
        <f t="shared" si="7"/>
        <v>38</v>
      </c>
      <c r="J104" s="26">
        <v>0</v>
      </c>
      <c r="K104" s="27">
        <f>+'[1]pla No6'!L116</f>
        <v>38.89</v>
      </c>
      <c r="L104" s="28">
        <f t="shared" si="8"/>
        <v>38.89</v>
      </c>
      <c r="M104" s="26">
        <f t="shared" si="9"/>
        <v>0</v>
      </c>
      <c r="N104" s="27">
        <f t="shared" si="10"/>
        <v>73.89</v>
      </c>
      <c r="O104" s="28">
        <f t="shared" si="11"/>
        <v>73.89</v>
      </c>
      <c r="P104" s="29">
        <f t="shared" si="12"/>
        <v>0</v>
      </c>
      <c r="Q104" s="30">
        <f t="shared" si="13"/>
        <v>1.9445000000000001</v>
      </c>
      <c r="S104" s="18"/>
    </row>
    <row r="105" spans="1:19" x14ac:dyDescent="0.25">
      <c r="A105" s="19">
        <v>103</v>
      </c>
      <c r="B105" s="20" t="s">
        <v>66</v>
      </c>
      <c r="C105" s="21"/>
      <c r="D105" s="21"/>
      <c r="E105" s="22"/>
      <c r="F105" s="23" t="s">
        <v>19</v>
      </c>
      <c r="G105" s="24">
        <v>156</v>
      </c>
      <c r="H105" s="24">
        <v>3.46</v>
      </c>
      <c r="I105" s="25">
        <f t="shared" si="7"/>
        <v>539.76</v>
      </c>
      <c r="J105" s="26">
        <v>0</v>
      </c>
      <c r="K105" s="27">
        <f>+'[1]pla No6'!L117</f>
        <v>93.64</v>
      </c>
      <c r="L105" s="28">
        <f t="shared" si="8"/>
        <v>93.64</v>
      </c>
      <c r="M105" s="26">
        <f t="shared" si="9"/>
        <v>0</v>
      </c>
      <c r="N105" s="27">
        <f t="shared" si="10"/>
        <v>323.99</v>
      </c>
      <c r="O105" s="28">
        <f t="shared" si="11"/>
        <v>323.99</v>
      </c>
      <c r="P105" s="29">
        <f t="shared" si="12"/>
        <v>0</v>
      </c>
      <c r="Q105" s="30">
        <f t="shared" si="13"/>
        <v>0.6002564102564103</v>
      </c>
      <c r="S105" s="18"/>
    </row>
    <row r="106" spans="1:19" ht="25.5" customHeight="1" x14ac:dyDescent="0.25">
      <c r="A106" s="19">
        <v>104</v>
      </c>
      <c r="B106" s="58" t="s">
        <v>107</v>
      </c>
      <c r="C106" s="59"/>
      <c r="D106" s="59"/>
      <c r="E106" s="60"/>
      <c r="F106" s="23" t="s">
        <v>14</v>
      </c>
      <c r="G106" s="24">
        <v>487.6</v>
      </c>
      <c r="H106" s="24">
        <v>11.06</v>
      </c>
      <c r="I106" s="25">
        <f t="shared" si="7"/>
        <v>5392.8559999999998</v>
      </c>
      <c r="J106" s="26">
        <v>0</v>
      </c>
      <c r="K106" s="27">
        <f>+'[1]pla No6'!L118</f>
        <v>0</v>
      </c>
      <c r="L106" s="28">
        <f t="shared" si="8"/>
        <v>0</v>
      </c>
      <c r="M106" s="26">
        <f t="shared" si="9"/>
        <v>0</v>
      </c>
      <c r="N106" s="27">
        <f t="shared" si="10"/>
        <v>0</v>
      </c>
      <c r="O106" s="28">
        <f t="shared" si="11"/>
        <v>0</v>
      </c>
      <c r="P106" s="29">
        <f t="shared" si="12"/>
        <v>0</v>
      </c>
      <c r="Q106" s="30">
        <f t="shared" si="13"/>
        <v>0</v>
      </c>
      <c r="S106" s="18"/>
    </row>
    <row r="107" spans="1:19" ht="15" customHeight="1" x14ac:dyDescent="0.25">
      <c r="A107" s="19">
        <v>105</v>
      </c>
      <c r="B107" s="58" t="s">
        <v>108</v>
      </c>
      <c r="C107" s="59"/>
      <c r="D107" s="59"/>
      <c r="E107" s="60"/>
      <c r="F107" s="23" t="s">
        <v>14</v>
      </c>
      <c r="G107" s="24">
        <v>273</v>
      </c>
      <c r="H107" s="24">
        <v>15.73</v>
      </c>
      <c r="I107" s="25">
        <f t="shared" si="7"/>
        <v>4294.29</v>
      </c>
      <c r="J107" s="26">
        <v>0</v>
      </c>
      <c r="K107" s="27">
        <f>+'[1]pla No6'!L119</f>
        <v>0</v>
      </c>
      <c r="L107" s="28">
        <f t="shared" si="8"/>
        <v>0</v>
      </c>
      <c r="M107" s="26">
        <f t="shared" si="9"/>
        <v>0</v>
      </c>
      <c r="N107" s="27">
        <f t="shared" si="10"/>
        <v>0</v>
      </c>
      <c r="O107" s="28">
        <f t="shared" si="11"/>
        <v>0</v>
      </c>
      <c r="P107" s="29">
        <f t="shared" si="12"/>
        <v>0</v>
      </c>
      <c r="Q107" s="30">
        <f t="shared" si="13"/>
        <v>0</v>
      </c>
      <c r="S107" s="18"/>
    </row>
    <row r="108" spans="1:19" ht="15" customHeight="1" x14ac:dyDescent="0.25">
      <c r="A108" s="19">
        <v>106</v>
      </c>
      <c r="B108" s="58" t="s">
        <v>109</v>
      </c>
      <c r="C108" s="59"/>
      <c r="D108" s="59"/>
      <c r="E108" s="60"/>
      <c r="F108" s="23" t="s">
        <v>19</v>
      </c>
      <c r="G108" s="24">
        <v>5</v>
      </c>
      <c r="H108" s="24">
        <v>253.56</v>
      </c>
      <c r="I108" s="25">
        <f t="shared" si="7"/>
        <v>1267.8</v>
      </c>
      <c r="J108" s="26">
        <v>0</v>
      </c>
      <c r="K108" s="27">
        <f>+'[1]pla No6'!L120</f>
        <v>3.5300000000000002</v>
      </c>
      <c r="L108" s="28">
        <f t="shared" si="8"/>
        <v>3.5300000000000002</v>
      </c>
      <c r="M108" s="26">
        <f t="shared" si="9"/>
        <v>0</v>
      </c>
      <c r="N108" s="27">
        <f t="shared" si="10"/>
        <v>895.07</v>
      </c>
      <c r="O108" s="28">
        <f t="shared" si="11"/>
        <v>895.07</v>
      </c>
      <c r="P108" s="29">
        <f t="shared" si="12"/>
        <v>0</v>
      </c>
      <c r="Q108" s="30">
        <f t="shared" si="13"/>
        <v>0.70600000000000007</v>
      </c>
      <c r="S108" s="18"/>
    </row>
    <row r="109" spans="1:19" x14ac:dyDescent="0.25">
      <c r="A109" s="19">
        <v>107</v>
      </c>
      <c r="B109" s="20" t="s">
        <v>110</v>
      </c>
      <c r="C109" s="21"/>
      <c r="D109" s="21"/>
      <c r="E109" s="22"/>
      <c r="F109" s="23" t="s">
        <v>12</v>
      </c>
      <c r="G109" s="24">
        <v>6</v>
      </c>
      <c r="H109" s="24">
        <v>136.78</v>
      </c>
      <c r="I109" s="25">
        <f t="shared" si="7"/>
        <v>820.68</v>
      </c>
      <c r="J109" s="26">
        <v>0</v>
      </c>
      <c r="K109" s="27">
        <f>+'[1]pla No6'!L121</f>
        <v>0</v>
      </c>
      <c r="L109" s="28">
        <f t="shared" si="8"/>
        <v>0</v>
      </c>
      <c r="M109" s="26">
        <f t="shared" si="9"/>
        <v>0</v>
      </c>
      <c r="N109" s="27">
        <f t="shared" si="10"/>
        <v>0</v>
      </c>
      <c r="O109" s="28">
        <f t="shared" si="11"/>
        <v>0</v>
      </c>
      <c r="P109" s="29">
        <f t="shared" si="12"/>
        <v>0</v>
      </c>
      <c r="Q109" s="30">
        <f t="shared" si="13"/>
        <v>0</v>
      </c>
      <c r="S109" s="18"/>
    </row>
    <row r="110" spans="1:19" ht="15" customHeight="1" x14ac:dyDescent="0.25">
      <c r="A110" s="19">
        <v>108</v>
      </c>
      <c r="B110" s="58" t="s">
        <v>111</v>
      </c>
      <c r="C110" s="59"/>
      <c r="D110" s="59"/>
      <c r="E110" s="60"/>
      <c r="F110" s="23" t="s">
        <v>14</v>
      </c>
      <c r="G110" s="24">
        <v>132</v>
      </c>
      <c r="H110" s="24">
        <v>59.52</v>
      </c>
      <c r="I110" s="25">
        <f t="shared" si="7"/>
        <v>7856.64</v>
      </c>
      <c r="J110" s="26">
        <v>0</v>
      </c>
      <c r="K110" s="27">
        <f>+'[1]pla No6'!L122</f>
        <v>0</v>
      </c>
      <c r="L110" s="28">
        <f t="shared" si="8"/>
        <v>0</v>
      </c>
      <c r="M110" s="26">
        <f t="shared" si="9"/>
        <v>0</v>
      </c>
      <c r="N110" s="27">
        <f t="shared" si="10"/>
        <v>0</v>
      </c>
      <c r="O110" s="28">
        <f t="shared" si="11"/>
        <v>0</v>
      </c>
      <c r="P110" s="29">
        <f t="shared" si="12"/>
        <v>0</v>
      </c>
      <c r="Q110" s="30">
        <f t="shared" si="13"/>
        <v>0</v>
      </c>
      <c r="S110" s="18"/>
    </row>
    <row r="111" spans="1:19" ht="15" customHeight="1" x14ac:dyDescent="0.25">
      <c r="A111" s="19">
        <v>109</v>
      </c>
      <c r="B111" s="58" t="s">
        <v>112</v>
      </c>
      <c r="C111" s="59"/>
      <c r="D111" s="59"/>
      <c r="E111" s="60"/>
      <c r="F111" s="23" t="s">
        <v>14</v>
      </c>
      <c r="G111" s="24">
        <v>264</v>
      </c>
      <c r="H111" s="24">
        <v>61.92</v>
      </c>
      <c r="I111" s="25">
        <f t="shared" si="7"/>
        <v>16346.88</v>
      </c>
      <c r="J111" s="26">
        <v>0</v>
      </c>
      <c r="K111" s="27">
        <f>+'[1]pla No6'!L123</f>
        <v>0</v>
      </c>
      <c r="L111" s="28">
        <f t="shared" si="8"/>
        <v>0</v>
      </c>
      <c r="M111" s="26">
        <f t="shared" si="9"/>
        <v>0</v>
      </c>
      <c r="N111" s="27">
        <f t="shared" si="10"/>
        <v>0</v>
      </c>
      <c r="O111" s="28">
        <f t="shared" si="11"/>
        <v>0</v>
      </c>
      <c r="P111" s="29">
        <f t="shared" si="12"/>
        <v>0</v>
      </c>
      <c r="Q111" s="30">
        <f t="shared" si="13"/>
        <v>0</v>
      </c>
      <c r="S111" s="18"/>
    </row>
    <row r="112" spans="1:19" x14ac:dyDescent="0.25">
      <c r="A112" s="19">
        <v>110</v>
      </c>
      <c r="B112" s="20" t="s">
        <v>88</v>
      </c>
      <c r="C112" s="21"/>
      <c r="D112" s="21"/>
      <c r="E112" s="22"/>
      <c r="F112" s="23" t="s">
        <v>19</v>
      </c>
      <c r="G112" s="24">
        <v>90</v>
      </c>
      <c r="H112" s="24">
        <v>1.9</v>
      </c>
      <c r="I112" s="25">
        <f t="shared" si="7"/>
        <v>171</v>
      </c>
      <c r="J112" s="26">
        <v>0</v>
      </c>
      <c r="K112" s="27">
        <f>+'[1]pla No6'!L124</f>
        <v>104.54</v>
      </c>
      <c r="L112" s="28">
        <f t="shared" si="8"/>
        <v>104.54</v>
      </c>
      <c r="M112" s="26">
        <f t="shared" si="9"/>
        <v>0</v>
      </c>
      <c r="N112" s="27">
        <f t="shared" si="10"/>
        <v>198.63</v>
      </c>
      <c r="O112" s="28">
        <f t="shared" si="11"/>
        <v>198.63</v>
      </c>
      <c r="P112" s="29">
        <f t="shared" si="12"/>
        <v>0</v>
      </c>
      <c r="Q112" s="30">
        <f t="shared" si="13"/>
        <v>1.1615555555555557</v>
      </c>
      <c r="S112" s="18"/>
    </row>
    <row r="113" spans="1:19" x14ac:dyDescent="0.25">
      <c r="A113" s="19">
        <v>111</v>
      </c>
      <c r="B113" s="20" t="s">
        <v>66</v>
      </c>
      <c r="C113" s="21"/>
      <c r="D113" s="21"/>
      <c r="E113" s="22"/>
      <c r="F113" s="23" t="s">
        <v>19</v>
      </c>
      <c r="G113" s="24">
        <v>120</v>
      </c>
      <c r="H113" s="24">
        <v>3.46</v>
      </c>
      <c r="I113" s="25">
        <f t="shared" si="7"/>
        <v>415.2</v>
      </c>
      <c r="J113" s="26">
        <v>0</v>
      </c>
      <c r="K113" s="27">
        <f>+'[1]pla No6'!L125</f>
        <v>135.9</v>
      </c>
      <c r="L113" s="28">
        <f t="shared" si="8"/>
        <v>135.9</v>
      </c>
      <c r="M113" s="26">
        <f t="shared" si="9"/>
        <v>0</v>
      </c>
      <c r="N113" s="27">
        <f t="shared" si="10"/>
        <v>470.21</v>
      </c>
      <c r="O113" s="28">
        <f t="shared" si="11"/>
        <v>470.21</v>
      </c>
      <c r="P113" s="29">
        <f t="shared" si="12"/>
        <v>0</v>
      </c>
      <c r="Q113" s="30">
        <f t="shared" si="13"/>
        <v>1.1325000000000001</v>
      </c>
      <c r="S113" s="18"/>
    </row>
    <row r="114" spans="1:19" x14ac:dyDescent="0.25">
      <c r="A114" s="19">
        <v>112</v>
      </c>
      <c r="B114" s="20" t="s">
        <v>113</v>
      </c>
      <c r="C114" s="21"/>
      <c r="D114" s="21"/>
      <c r="E114" s="22"/>
      <c r="F114" s="23" t="s">
        <v>16</v>
      </c>
      <c r="G114" s="24">
        <v>20</v>
      </c>
      <c r="H114" s="24">
        <v>7.43</v>
      </c>
      <c r="I114" s="25">
        <f t="shared" si="7"/>
        <v>148.6</v>
      </c>
      <c r="J114" s="26">
        <v>0</v>
      </c>
      <c r="K114" s="27">
        <f>+'[1]pla No6'!L126</f>
        <v>45.7</v>
      </c>
      <c r="L114" s="28">
        <f t="shared" si="8"/>
        <v>45.7</v>
      </c>
      <c r="M114" s="26">
        <f t="shared" si="9"/>
        <v>0</v>
      </c>
      <c r="N114" s="27">
        <f t="shared" si="10"/>
        <v>339.55</v>
      </c>
      <c r="O114" s="28">
        <f t="shared" si="11"/>
        <v>339.55</v>
      </c>
      <c r="P114" s="29">
        <f t="shared" si="12"/>
        <v>0</v>
      </c>
      <c r="Q114" s="30">
        <f t="shared" si="13"/>
        <v>2.2850000000000001</v>
      </c>
      <c r="S114" s="18"/>
    </row>
    <row r="115" spans="1:19" x14ac:dyDescent="0.25">
      <c r="A115" s="19">
        <v>113</v>
      </c>
      <c r="B115" s="20" t="s">
        <v>114</v>
      </c>
      <c r="C115" s="21"/>
      <c r="D115" s="21"/>
      <c r="E115" s="22"/>
      <c r="F115" s="23" t="s">
        <v>19</v>
      </c>
      <c r="G115" s="24">
        <v>24.5</v>
      </c>
      <c r="H115" s="24">
        <v>150.52000000000001</v>
      </c>
      <c r="I115" s="25">
        <f t="shared" si="7"/>
        <v>3687.74</v>
      </c>
      <c r="J115" s="26">
        <v>0</v>
      </c>
      <c r="K115" s="27">
        <f>+'[1]pla No6'!L127</f>
        <v>21.84</v>
      </c>
      <c r="L115" s="28">
        <f t="shared" si="8"/>
        <v>21.84</v>
      </c>
      <c r="M115" s="26">
        <f t="shared" si="9"/>
        <v>0</v>
      </c>
      <c r="N115" s="27">
        <f t="shared" si="10"/>
        <v>3287.36</v>
      </c>
      <c r="O115" s="28">
        <f t="shared" si="11"/>
        <v>3287.36</v>
      </c>
      <c r="P115" s="29">
        <f t="shared" si="12"/>
        <v>0</v>
      </c>
      <c r="Q115" s="30">
        <f t="shared" si="13"/>
        <v>0.89142857142857146</v>
      </c>
      <c r="S115" s="18"/>
    </row>
    <row r="116" spans="1:19" x14ac:dyDescent="0.25">
      <c r="A116" s="19">
        <v>114</v>
      </c>
      <c r="B116" s="20" t="s">
        <v>115</v>
      </c>
      <c r="C116" s="21"/>
      <c r="D116" s="21"/>
      <c r="E116" s="22"/>
      <c r="F116" s="23" t="s">
        <v>116</v>
      </c>
      <c r="G116" s="24">
        <v>2366.98</v>
      </c>
      <c r="H116" s="24">
        <v>1.79</v>
      </c>
      <c r="I116" s="25">
        <f t="shared" si="7"/>
        <v>4236.8941999999997</v>
      </c>
      <c r="J116" s="26">
        <f>[2]ANEXO7!K474</f>
        <v>74.94</v>
      </c>
      <c r="K116" s="27">
        <f>+'[1]pla No6'!L128</f>
        <v>5347.9999999999991</v>
      </c>
      <c r="L116" s="28">
        <f t="shared" si="8"/>
        <v>5422.9399999999987</v>
      </c>
      <c r="M116" s="26">
        <f t="shared" si="9"/>
        <v>134.13999999999999</v>
      </c>
      <c r="N116" s="27">
        <f t="shared" si="10"/>
        <v>9572.92</v>
      </c>
      <c r="O116" s="28">
        <f t="shared" si="11"/>
        <v>9707.06</v>
      </c>
      <c r="P116" s="29">
        <f t="shared" si="12"/>
        <v>3.166059704771481E-2</v>
      </c>
      <c r="Q116" s="30">
        <f t="shared" si="13"/>
        <v>2.2910797725371563</v>
      </c>
      <c r="S116" s="18"/>
    </row>
    <row r="117" spans="1:19" x14ac:dyDescent="0.25">
      <c r="A117" s="19">
        <v>115</v>
      </c>
      <c r="B117" s="20" t="s">
        <v>117</v>
      </c>
      <c r="C117" s="21"/>
      <c r="D117" s="21"/>
      <c r="E117" s="22"/>
      <c r="F117" s="23" t="s">
        <v>16</v>
      </c>
      <c r="G117" s="24">
        <v>101</v>
      </c>
      <c r="H117" s="24">
        <v>14.75</v>
      </c>
      <c r="I117" s="25">
        <f t="shared" si="7"/>
        <v>1489.75</v>
      </c>
      <c r="J117" s="26">
        <v>0</v>
      </c>
      <c r="K117" s="27">
        <f>+'[1]pla No6'!L129</f>
        <v>106.25</v>
      </c>
      <c r="L117" s="28">
        <f t="shared" si="8"/>
        <v>106.25</v>
      </c>
      <c r="M117" s="26">
        <f t="shared" si="9"/>
        <v>0</v>
      </c>
      <c r="N117" s="27">
        <f t="shared" si="10"/>
        <v>1567.19</v>
      </c>
      <c r="O117" s="28">
        <f t="shared" si="11"/>
        <v>1567.19</v>
      </c>
      <c r="P117" s="29">
        <f t="shared" si="12"/>
        <v>0</v>
      </c>
      <c r="Q117" s="30">
        <f t="shared" si="13"/>
        <v>1.051980198019802</v>
      </c>
      <c r="S117" s="18"/>
    </row>
    <row r="118" spans="1:19" x14ac:dyDescent="0.25">
      <c r="A118" s="19">
        <v>116</v>
      </c>
      <c r="B118" s="20" t="s">
        <v>118</v>
      </c>
      <c r="C118" s="21"/>
      <c r="D118" s="21"/>
      <c r="E118" s="22"/>
      <c r="F118" s="23" t="s">
        <v>16</v>
      </c>
      <c r="G118" s="24">
        <v>56</v>
      </c>
      <c r="H118" s="24">
        <v>12.2</v>
      </c>
      <c r="I118" s="25">
        <f t="shared" si="7"/>
        <v>683.2</v>
      </c>
      <c r="J118" s="26">
        <v>0</v>
      </c>
      <c r="K118" s="27">
        <f>+'[1]pla No6'!L130</f>
        <v>56.25</v>
      </c>
      <c r="L118" s="28">
        <f t="shared" si="8"/>
        <v>56.25</v>
      </c>
      <c r="M118" s="26">
        <f t="shared" si="9"/>
        <v>0</v>
      </c>
      <c r="N118" s="27">
        <f t="shared" si="10"/>
        <v>686.25</v>
      </c>
      <c r="O118" s="28">
        <f t="shared" si="11"/>
        <v>686.25</v>
      </c>
      <c r="P118" s="29">
        <f t="shared" si="12"/>
        <v>0</v>
      </c>
      <c r="Q118" s="30">
        <f t="shared" si="13"/>
        <v>1.0044642857142858</v>
      </c>
      <c r="S118" s="18"/>
    </row>
    <row r="119" spans="1:19" x14ac:dyDescent="0.25">
      <c r="A119" s="19">
        <v>117</v>
      </c>
      <c r="B119" s="20" t="s">
        <v>119</v>
      </c>
      <c r="C119" s="21"/>
      <c r="D119" s="21"/>
      <c r="E119" s="22"/>
      <c r="F119" s="23" t="s">
        <v>12</v>
      </c>
      <c r="G119" s="24">
        <v>1</v>
      </c>
      <c r="H119" s="24">
        <v>362.53</v>
      </c>
      <c r="I119" s="25">
        <f t="shared" si="7"/>
        <v>362.53</v>
      </c>
      <c r="J119" s="26">
        <v>0</v>
      </c>
      <c r="K119" s="27">
        <f>+'[1]pla No6'!L131</f>
        <v>0</v>
      </c>
      <c r="L119" s="28">
        <f t="shared" si="8"/>
        <v>0</v>
      </c>
      <c r="M119" s="26">
        <f t="shared" si="9"/>
        <v>0</v>
      </c>
      <c r="N119" s="27">
        <f t="shared" si="10"/>
        <v>0</v>
      </c>
      <c r="O119" s="28">
        <f t="shared" si="11"/>
        <v>0</v>
      </c>
      <c r="P119" s="29">
        <f t="shared" si="12"/>
        <v>0</v>
      </c>
      <c r="Q119" s="30">
        <f t="shared" si="13"/>
        <v>0</v>
      </c>
      <c r="S119" s="18"/>
    </row>
    <row r="120" spans="1:19" x14ac:dyDescent="0.25">
      <c r="A120" s="19">
        <v>118</v>
      </c>
      <c r="B120" s="20" t="s">
        <v>120</v>
      </c>
      <c r="C120" s="21"/>
      <c r="D120" s="21"/>
      <c r="E120" s="22"/>
      <c r="F120" s="23" t="s">
        <v>12</v>
      </c>
      <c r="G120" s="24">
        <v>1</v>
      </c>
      <c r="H120" s="24">
        <v>234.28</v>
      </c>
      <c r="I120" s="25">
        <f t="shared" si="7"/>
        <v>234.28</v>
      </c>
      <c r="J120" s="26">
        <v>0</v>
      </c>
      <c r="K120" s="27">
        <f>+'[1]pla No6'!L132</f>
        <v>0</v>
      </c>
      <c r="L120" s="28">
        <f t="shared" si="8"/>
        <v>0</v>
      </c>
      <c r="M120" s="26">
        <f t="shared" si="9"/>
        <v>0</v>
      </c>
      <c r="N120" s="27">
        <f t="shared" si="10"/>
        <v>0</v>
      </c>
      <c r="O120" s="28">
        <f t="shared" si="11"/>
        <v>0</v>
      </c>
      <c r="P120" s="29">
        <f t="shared" si="12"/>
        <v>0</v>
      </c>
      <c r="Q120" s="30">
        <f t="shared" si="13"/>
        <v>0</v>
      </c>
      <c r="S120" s="18"/>
    </row>
    <row r="121" spans="1:19" ht="15" customHeight="1" x14ac:dyDescent="0.25">
      <c r="A121" s="19">
        <v>119</v>
      </c>
      <c r="B121" s="58" t="s">
        <v>121</v>
      </c>
      <c r="C121" s="59"/>
      <c r="D121" s="59"/>
      <c r="E121" s="60"/>
      <c r="F121" s="23" t="s">
        <v>12</v>
      </c>
      <c r="G121" s="24">
        <v>2</v>
      </c>
      <c r="H121" s="24">
        <v>2029.2</v>
      </c>
      <c r="I121" s="25">
        <f t="shared" si="7"/>
        <v>4058.4</v>
      </c>
      <c r="J121" s="26">
        <v>0</v>
      </c>
      <c r="K121" s="27">
        <f>+'[1]pla No6'!L133</f>
        <v>0</v>
      </c>
      <c r="L121" s="28">
        <f t="shared" si="8"/>
        <v>0</v>
      </c>
      <c r="M121" s="26">
        <f t="shared" si="9"/>
        <v>0</v>
      </c>
      <c r="N121" s="27">
        <f t="shared" si="10"/>
        <v>0</v>
      </c>
      <c r="O121" s="28">
        <f t="shared" si="11"/>
        <v>0</v>
      </c>
      <c r="P121" s="29">
        <f t="shared" si="12"/>
        <v>0</v>
      </c>
      <c r="Q121" s="30">
        <f t="shared" si="13"/>
        <v>0</v>
      </c>
      <c r="S121" s="18"/>
    </row>
    <row r="122" spans="1:19" x14ac:dyDescent="0.25">
      <c r="A122" s="19">
        <v>120</v>
      </c>
      <c r="B122" s="20" t="s">
        <v>122</v>
      </c>
      <c r="C122" s="21"/>
      <c r="D122" s="21"/>
      <c r="E122" s="22"/>
      <c r="F122" s="23" t="s">
        <v>12</v>
      </c>
      <c r="G122" s="24">
        <v>2</v>
      </c>
      <c r="H122" s="24">
        <v>26.54</v>
      </c>
      <c r="I122" s="25">
        <f t="shared" si="7"/>
        <v>53.08</v>
      </c>
      <c r="J122" s="26">
        <v>0</v>
      </c>
      <c r="K122" s="27">
        <f>+'[1]pla No6'!L134</f>
        <v>0</v>
      </c>
      <c r="L122" s="28">
        <f t="shared" si="8"/>
        <v>0</v>
      </c>
      <c r="M122" s="26">
        <f t="shared" si="9"/>
        <v>0</v>
      </c>
      <c r="N122" s="27">
        <f t="shared" si="10"/>
        <v>0</v>
      </c>
      <c r="O122" s="28">
        <f t="shared" si="11"/>
        <v>0</v>
      </c>
      <c r="P122" s="29">
        <f t="shared" si="12"/>
        <v>0</v>
      </c>
      <c r="Q122" s="30">
        <f t="shared" si="13"/>
        <v>0</v>
      </c>
      <c r="S122" s="18"/>
    </row>
    <row r="123" spans="1:19" x14ac:dyDescent="0.25">
      <c r="A123" s="19">
        <v>121</v>
      </c>
      <c r="B123" s="20" t="s">
        <v>123</v>
      </c>
      <c r="C123" s="21"/>
      <c r="D123" s="21"/>
      <c r="E123" s="22"/>
      <c r="F123" s="23" t="s">
        <v>12</v>
      </c>
      <c r="G123" s="24">
        <v>8</v>
      </c>
      <c r="H123" s="24">
        <v>62.86</v>
      </c>
      <c r="I123" s="25">
        <f t="shared" si="7"/>
        <v>502.88</v>
      </c>
      <c r="J123" s="26">
        <v>0</v>
      </c>
      <c r="K123" s="27">
        <f>+'[1]pla No6'!L135</f>
        <v>0</v>
      </c>
      <c r="L123" s="28">
        <f t="shared" si="8"/>
        <v>0</v>
      </c>
      <c r="M123" s="26">
        <f t="shared" si="9"/>
        <v>0</v>
      </c>
      <c r="N123" s="27">
        <f t="shared" si="10"/>
        <v>0</v>
      </c>
      <c r="O123" s="28">
        <f t="shared" si="11"/>
        <v>0</v>
      </c>
      <c r="P123" s="29">
        <f t="shared" si="12"/>
        <v>0</v>
      </c>
      <c r="Q123" s="30">
        <f t="shared" si="13"/>
        <v>0</v>
      </c>
      <c r="S123" s="18"/>
    </row>
    <row r="124" spans="1:19" x14ac:dyDescent="0.25">
      <c r="A124" s="19">
        <v>122</v>
      </c>
      <c r="B124" s="20" t="s">
        <v>124</v>
      </c>
      <c r="C124" s="21"/>
      <c r="D124" s="21"/>
      <c r="E124" s="22"/>
      <c r="F124" s="23" t="s">
        <v>14</v>
      </c>
      <c r="G124" s="24">
        <v>51</v>
      </c>
      <c r="H124" s="24">
        <v>52.08</v>
      </c>
      <c r="I124" s="25">
        <f t="shared" si="7"/>
        <v>2656.08</v>
      </c>
      <c r="J124" s="26">
        <v>0</v>
      </c>
      <c r="K124" s="27">
        <f>+'[1]pla No6'!L136</f>
        <v>0</v>
      </c>
      <c r="L124" s="28">
        <f t="shared" si="8"/>
        <v>0</v>
      </c>
      <c r="M124" s="26">
        <f t="shared" si="9"/>
        <v>0</v>
      </c>
      <c r="N124" s="27">
        <f t="shared" si="10"/>
        <v>0</v>
      </c>
      <c r="O124" s="28">
        <f t="shared" si="11"/>
        <v>0</v>
      </c>
      <c r="P124" s="29">
        <f t="shared" si="12"/>
        <v>0</v>
      </c>
      <c r="Q124" s="30">
        <f t="shared" si="13"/>
        <v>0</v>
      </c>
      <c r="S124" s="18"/>
    </row>
    <row r="125" spans="1:19" ht="15" customHeight="1" x14ac:dyDescent="0.25">
      <c r="A125" s="19">
        <v>123</v>
      </c>
      <c r="B125" s="20" t="s">
        <v>125</v>
      </c>
      <c r="C125" s="21"/>
      <c r="D125" s="21"/>
      <c r="E125" s="22"/>
      <c r="F125" s="23" t="s">
        <v>14</v>
      </c>
      <c r="G125" s="24">
        <v>10</v>
      </c>
      <c r="H125" s="24">
        <v>77.34</v>
      </c>
      <c r="I125" s="25">
        <f t="shared" si="7"/>
        <v>773.4</v>
      </c>
      <c r="J125" s="26">
        <v>0</v>
      </c>
      <c r="K125" s="27">
        <f>+'[1]pla No6'!L137</f>
        <v>0</v>
      </c>
      <c r="L125" s="28">
        <f t="shared" si="8"/>
        <v>0</v>
      </c>
      <c r="M125" s="26">
        <f t="shared" si="9"/>
        <v>0</v>
      </c>
      <c r="N125" s="27">
        <f t="shared" si="10"/>
        <v>0</v>
      </c>
      <c r="O125" s="28">
        <f t="shared" si="11"/>
        <v>0</v>
      </c>
      <c r="P125" s="29">
        <f t="shared" si="12"/>
        <v>0</v>
      </c>
      <c r="Q125" s="30">
        <f t="shared" si="13"/>
        <v>0</v>
      </c>
      <c r="S125" s="18"/>
    </row>
    <row r="126" spans="1:19" x14ac:dyDescent="0.25">
      <c r="A126" s="19">
        <v>124</v>
      </c>
      <c r="B126" s="20" t="s">
        <v>126</v>
      </c>
      <c r="C126" s="21"/>
      <c r="D126" s="21"/>
      <c r="E126" s="22"/>
      <c r="F126" s="23" t="s">
        <v>12</v>
      </c>
      <c r="G126" s="24">
        <v>4</v>
      </c>
      <c r="H126" s="24">
        <v>189.4</v>
      </c>
      <c r="I126" s="25">
        <f t="shared" si="7"/>
        <v>757.6</v>
      </c>
      <c r="J126" s="26">
        <v>0</v>
      </c>
      <c r="K126" s="27">
        <f>+'[1]pla No6'!L138</f>
        <v>0</v>
      </c>
      <c r="L126" s="28">
        <f t="shared" si="8"/>
        <v>0</v>
      </c>
      <c r="M126" s="26">
        <f t="shared" si="9"/>
        <v>0</v>
      </c>
      <c r="N126" s="27">
        <f t="shared" si="10"/>
        <v>0</v>
      </c>
      <c r="O126" s="28">
        <f t="shared" si="11"/>
        <v>0</v>
      </c>
      <c r="P126" s="29">
        <f t="shared" si="12"/>
        <v>0</v>
      </c>
      <c r="Q126" s="30">
        <f t="shared" si="13"/>
        <v>0</v>
      </c>
      <c r="S126" s="18"/>
    </row>
    <row r="127" spans="1:19" x14ac:dyDescent="0.25">
      <c r="A127" s="19">
        <v>125</v>
      </c>
      <c r="B127" s="20" t="s">
        <v>127</v>
      </c>
      <c r="C127" s="21"/>
      <c r="D127" s="21"/>
      <c r="E127" s="22"/>
      <c r="F127" s="23" t="s">
        <v>12</v>
      </c>
      <c r="G127" s="24">
        <v>2</v>
      </c>
      <c r="H127" s="24">
        <v>385.6</v>
      </c>
      <c r="I127" s="25">
        <f t="shared" si="7"/>
        <v>771.2</v>
      </c>
      <c r="J127" s="26">
        <v>0</v>
      </c>
      <c r="K127" s="27">
        <f>+'[1]pla No6'!L139</f>
        <v>0</v>
      </c>
      <c r="L127" s="28">
        <f t="shared" si="8"/>
        <v>0</v>
      </c>
      <c r="M127" s="26">
        <f t="shared" si="9"/>
        <v>0</v>
      </c>
      <c r="N127" s="27">
        <f t="shared" si="10"/>
        <v>0</v>
      </c>
      <c r="O127" s="28">
        <f t="shared" si="11"/>
        <v>0</v>
      </c>
      <c r="P127" s="29">
        <f t="shared" si="12"/>
        <v>0</v>
      </c>
      <c r="Q127" s="30">
        <f t="shared" si="13"/>
        <v>0</v>
      </c>
      <c r="S127" s="18"/>
    </row>
    <row r="128" spans="1:19" x14ac:dyDescent="0.25">
      <c r="A128" s="19">
        <v>126</v>
      </c>
      <c r="B128" s="20" t="s">
        <v>128</v>
      </c>
      <c r="C128" s="21"/>
      <c r="D128" s="21"/>
      <c r="E128" s="22"/>
      <c r="F128" s="23" t="s">
        <v>12</v>
      </c>
      <c r="G128" s="24">
        <v>5</v>
      </c>
      <c r="H128" s="24">
        <v>57.91</v>
      </c>
      <c r="I128" s="25">
        <f t="shared" si="7"/>
        <v>289.55</v>
      </c>
      <c r="J128" s="26">
        <v>0</v>
      </c>
      <c r="K128" s="27">
        <f>+'[1]pla No6'!L140</f>
        <v>0</v>
      </c>
      <c r="L128" s="28">
        <f t="shared" si="8"/>
        <v>0</v>
      </c>
      <c r="M128" s="26">
        <f t="shared" si="9"/>
        <v>0</v>
      </c>
      <c r="N128" s="27">
        <f t="shared" si="10"/>
        <v>0</v>
      </c>
      <c r="O128" s="28">
        <f t="shared" si="11"/>
        <v>0</v>
      </c>
      <c r="P128" s="29">
        <f t="shared" si="12"/>
        <v>0</v>
      </c>
      <c r="Q128" s="30">
        <f t="shared" si="13"/>
        <v>0</v>
      </c>
      <c r="S128" s="18"/>
    </row>
    <row r="129" spans="1:19" x14ac:dyDescent="0.25">
      <c r="A129" s="19">
        <v>127</v>
      </c>
      <c r="B129" s="20" t="s">
        <v>129</v>
      </c>
      <c r="C129" s="21"/>
      <c r="D129" s="21"/>
      <c r="E129" s="22"/>
      <c r="F129" s="23" t="s">
        <v>12</v>
      </c>
      <c r="G129" s="24">
        <v>5</v>
      </c>
      <c r="H129" s="24">
        <v>70.209999999999994</v>
      </c>
      <c r="I129" s="25">
        <f t="shared" si="7"/>
        <v>351.05</v>
      </c>
      <c r="J129" s="26">
        <v>0</v>
      </c>
      <c r="K129" s="27">
        <f>+'[1]pla No6'!L141</f>
        <v>0</v>
      </c>
      <c r="L129" s="28">
        <f t="shared" si="8"/>
        <v>0</v>
      </c>
      <c r="M129" s="26">
        <f t="shared" si="9"/>
        <v>0</v>
      </c>
      <c r="N129" s="27">
        <f t="shared" si="10"/>
        <v>0</v>
      </c>
      <c r="O129" s="28">
        <f t="shared" si="11"/>
        <v>0</v>
      </c>
      <c r="P129" s="29">
        <f t="shared" si="12"/>
        <v>0</v>
      </c>
      <c r="Q129" s="30">
        <f t="shared" si="13"/>
        <v>0</v>
      </c>
      <c r="S129" s="18"/>
    </row>
    <row r="130" spans="1:19" x14ac:dyDescent="0.25">
      <c r="A130" s="19">
        <v>128</v>
      </c>
      <c r="B130" s="20" t="s">
        <v>130</v>
      </c>
      <c r="C130" s="21"/>
      <c r="D130" s="21"/>
      <c r="E130" s="22"/>
      <c r="F130" s="23" t="s">
        <v>12</v>
      </c>
      <c r="G130" s="24">
        <v>14</v>
      </c>
      <c r="H130" s="24">
        <v>21.7</v>
      </c>
      <c r="I130" s="25">
        <f t="shared" si="7"/>
        <v>303.8</v>
      </c>
      <c r="J130" s="26">
        <v>0</v>
      </c>
      <c r="K130" s="27">
        <f>+'[1]pla No6'!L142</f>
        <v>0</v>
      </c>
      <c r="L130" s="28">
        <f t="shared" si="8"/>
        <v>0</v>
      </c>
      <c r="M130" s="26">
        <f t="shared" si="9"/>
        <v>0</v>
      </c>
      <c r="N130" s="27">
        <f t="shared" si="10"/>
        <v>0</v>
      </c>
      <c r="O130" s="28">
        <f t="shared" si="11"/>
        <v>0</v>
      </c>
      <c r="P130" s="29">
        <f t="shared" si="12"/>
        <v>0</v>
      </c>
      <c r="Q130" s="30">
        <f t="shared" si="13"/>
        <v>0</v>
      </c>
      <c r="S130" s="18"/>
    </row>
    <row r="131" spans="1:19" x14ac:dyDescent="0.25">
      <c r="A131" s="19">
        <v>129</v>
      </c>
      <c r="B131" s="20" t="s">
        <v>131</v>
      </c>
      <c r="C131" s="21"/>
      <c r="D131" s="21"/>
      <c r="E131" s="22"/>
      <c r="F131" s="23" t="s">
        <v>12</v>
      </c>
      <c r="G131" s="24">
        <v>8</v>
      </c>
      <c r="H131" s="24">
        <v>26.62</v>
      </c>
      <c r="I131" s="25">
        <f t="shared" ref="I131:I194" si="14">+ROUND(H131*G131,4)</f>
        <v>212.96</v>
      </c>
      <c r="J131" s="26">
        <v>0</v>
      </c>
      <c r="K131" s="27">
        <f>+'[1]pla No6'!L143</f>
        <v>0</v>
      </c>
      <c r="L131" s="28">
        <f t="shared" ref="L131:L194" si="15">+K131+J131</f>
        <v>0</v>
      </c>
      <c r="M131" s="26">
        <f t="shared" ref="M131:M194" si="16">+ROUND(J131*H131,2)</f>
        <v>0</v>
      </c>
      <c r="N131" s="27">
        <f t="shared" ref="N131:N194" si="17">+ROUND(K131*H131,2)</f>
        <v>0</v>
      </c>
      <c r="O131" s="28">
        <f t="shared" ref="O131:O194" si="18">+N131+M131</f>
        <v>0</v>
      </c>
      <c r="P131" s="29">
        <f t="shared" ref="P131:P194" si="19">+J131/G131</f>
        <v>0</v>
      </c>
      <c r="Q131" s="30">
        <f t="shared" ref="Q131:Q194" si="20">+L131/G131</f>
        <v>0</v>
      </c>
      <c r="S131" s="18"/>
    </row>
    <row r="132" spans="1:19" x14ac:dyDescent="0.25">
      <c r="A132" s="19">
        <v>130</v>
      </c>
      <c r="B132" s="20" t="s">
        <v>132</v>
      </c>
      <c r="C132" s="21"/>
      <c r="D132" s="21"/>
      <c r="E132" s="22"/>
      <c r="F132" s="23" t="s">
        <v>12</v>
      </c>
      <c r="G132" s="24">
        <v>2</v>
      </c>
      <c r="H132" s="24">
        <v>70.13</v>
      </c>
      <c r="I132" s="25">
        <f t="shared" si="14"/>
        <v>140.26</v>
      </c>
      <c r="J132" s="26">
        <v>0</v>
      </c>
      <c r="K132" s="27">
        <f>+'[1]pla No6'!L144</f>
        <v>0</v>
      </c>
      <c r="L132" s="28">
        <f t="shared" si="15"/>
        <v>0</v>
      </c>
      <c r="M132" s="26">
        <f t="shared" si="16"/>
        <v>0</v>
      </c>
      <c r="N132" s="27">
        <f t="shared" si="17"/>
        <v>0</v>
      </c>
      <c r="O132" s="28">
        <f t="shared" si="18"/>
        <v>0</v>
      </c>
      <c r="P132" s="29">
        <f t="shared" si="19"/>
        <v>0</v>
      </c>
      <c r="Q132" s="30">
        <f t="shared" si="20"/>
        <v>0</v>
      </c>
      <c r="S132" s="18"/>
    </row>
    <row r="133" spans="1:19" x14ac:dyDescent="0.25">
      <c r="A133" s="19">
        <v>131</v>
      </c>
      <c r="B133" s="20" t="s">
        <v>133</v>
      </c>
      <c r="C133" s="21"/>
      <c r="D133" s="21"/>
      <c r="E133" s="22"/>
      <c r="F133" s="23" t="s">
        <v>12</v>
      </c>
      <c r="G133" s="24">
        <v>14</v>
      </c>
      <c r="H133" s="24">
        <v>221.64</v>
      </c>
      <c r="I133" s="25">
        <f t="shared" si="14"/>
        <v>3102.96</v>
      </c>
      <c r="J133" s="26">
        <v>0</v>
      </c>
      <c r="K133" s="27">
        <f>+'[1]pla No6'!L145</f>
        <v>0</v>
      </c>
      <c r="L133" s="28">
        <f t="shared" si="15"/>
        <v>0</v>
      </c>
      <c r="M133" s="26">
        <f t="shared" si="16"/>
        <v>0</v>
      </c>
      <c r="N133" s="27">
        <f t="shared" si="17"/>
        <v>0</v>
      </c>
      <c r="O133" s="28">
        <f t="shared" si="18"/>
        <v>0</v>
      </c>
      <c r="P133" s="29">
        <f t="shared" si="19"/>
        <v>0</v>
      </c>
      <c r="Q133" s="30">
        <f t="shared" si="20"/>
        <v>0</v>
      </c>
      <c r="S133" s="18"/>
    </row>
    <row r="134" spans="1:19" x14ac:dyDescent="0.25">
      <c r="A134" s="19">
        <v>132</v>
      </c>
      <c r="B134" s="20" t="s">
        <v>134</v>
      </c>
      <c r="C134" s="21"/>
      <c r="D134" s="21"/>
      <c r="E134" s="22"/>
      <c r="F134" s="23" t="s">
        <v>12</v>
      </c>
      <c r="G134" s="24">
        <v>28</v>
      </c>
      <c r="H134" s="24">
        <v>47.62</v>
      </c>
      <c r="I134" s="25">
        <f t="shared" si="14"/>
        <v>1333.36</v>
      </c>
      <c r="J134" s="26">
        <v>0</v>
      </c>
      <c r="K134" s="27">
        <f>+'[1]pla No6'!L146</f>
        <v>0</v>
      </c>
      <c r="L134" s="28">
        <f t="shared" si="15"/>
        <v>0</v>
      </c>
      <c r="M134" s="26">
        <f t="shared" si="16"/>
        <v>0</v>
      </c>
      <c r="N134" s="27">
        <f t="shared" si="17"/>
        <v>0</v>
      </c>
      <c r="O134" s="28">
        <f t="shared" si="18"/>
        <v>0</v>
      </c>
      <c r="P134" s="29">
        <f t="shared" si="19"/>
        <v>0</v>
      </c>
      <c r="Q134" s="30">
        <f t="shared" si="20"/>
        <v>0</v>
      </c>
      <c r="S134" s="18"/>
    </row>
    <row r="135" spans="1:19" x14ac:dyDescent="0.25">
      <c r="A135" s="19">
        <v>133</v>
      </c>
      <c r="B135" s="20" t="s">
        <v>135</v>
      </c>
      <c r="C135" s="21"/>
      <c r="D135" s="21"/>
      <c r="E135" s="22"/>
      <c r="F135" s="23" t="s">
        <v>12</v>
      </c>
      <c r="G135" s="24">
        <v>28</v>
      </c>
      <c r="H135" s="24">
        <v>23.02</v>
      </c>
      <c r="I135" s="25">
        <f t="shared" si="14"/>
        <v>644.55999999999995</v>
      </c>
      <c r="J135" s="26">
        <v>0</v>
      </c>
      <c r="K135" s="27">
        <f>+'[1]pla No6'!L147</f>
        <v>0</v>
      </c>
      <c r="L135" s="28">
        <f t="shared" si="15"/>
        <v>0</v>
      </c>
      <c r="M135" s="26">
        <f t="shared" si="16"/>
        <v>0</v>
      </c>
      <c r="N135" s="27">
        <f t="shared" si="17"/>
        <v>0</v>
      </c>
      <c r="O135" s="28">
        <f t="shared" si="18"/>
        <v>0</v>
      </c>
      <c r="P135" s="29">
        <f t="shared" si="19"/>
        <v>0</v>
      </c>
      <c r="Q135" s="30">
        <f t="shared" si="20"/>
        <v>0</v>
      </c>
      <c r="S135" s="18"/>
    </row>
    <row r="136" spans="1:19" x14ac:dyDescent="0.25">
      <c r="A136" s="19">
        <v>134</v>
      </c>
      <c r="B136" s="20" t="s">
        <v>136</v>
      </c>
      <c r="C136" s="21"/>
      <c r="D136" s="21"/>
      <c r="E136" s="22"/>
      <c r="F136" s="23" t="s">
        <v>12</v>
      </c>
      <c r="G136" s="24">
        <v>56</v>
      </c>
      <c r="H136" s="24">
        <v>21.22</v>
      </c>
      <c r="I136" s="25">
        <f t="shared" si="14"/>
        <v>1188.32</v>
      </c>
      <c r="J136" s="26">
        <v>0</v>
      </c>
      <c r="K136" s="27">
        <f>+'[1]pla No6'!L148</f>
        <v>0</v>
      </c>
      <c r="L136" s="28">
        <f t="shared" si="15"/>
        <v>0</v>
      </c>
      <c r="M136" s="26">
        <f t="shared" si="16"/>
        <v>0</v>
      </c>
      <c r="N136" s="27">
        <f t="shared" si="17"/>
        <v>0</v>
      </c>
      <c r="O136" s="28">
        <f t="shared" si="18"/>
        <v>0</v>
      </c>
      <c r="P136" s="29">
        <f t="shared" si="19"/>
        <v>0</v>
      </c>
      <c r="Q136" s="30">
        <f t="shared" si="20"/>
        <v>0</v>
      </c>
      <c r="S136" s="18"/>
    </row>
    <row r="137" spans="1:19" x14ac:dyDescent="0.25">
      <c r="A137" s="19">
        <v>135</v>
      </c>
      <c r="B137" s="20" t="s">
        <v>137</v>
      </c>
      <c r="C137" s="21"/>
      <c r="D137" s="21"/>
      <c r="E137" s="22"/>
      <c r="F137" s="23" t="s">
        <v>12</v>
      </c>
      <c r="G137" s="24">
        <v>14</v>
      </c>
      <c r="H137" s="24">
        <v>105.28</v>
      </c>
      <c r="I137" s="25">
        <f t="shared" si="14"/>
        <v>1473.92</v>
      </c>
      <c r="J137" s="26">
        <v>0</v>
      </c>
      <c r="K137" s="27">
        <f>+'[1]pla No6'!L149</f>
        <v>0</v>
      </c>
      <c r="L137" s="28">
        <f t="shared" si="15"/>
        <v>0</v>
      </c>
      <c r="M137" s="26">
        <f t="shared" si="16"/>
        <v>0</v>
      </c>
      <c r="N137" s="27">
        <f t="shared" si="17"/>
        <v>0</v>
      </c>
      <c r="O137" s="28">
        <f t="shared" si="18"/>
        <v>0</v>
      </c>
      <c r="P137" s="29">
        <f t="shared" si="19"/>
        <v>0</v>
      </c>
      <c r="Q137" s="30">
        <f t="shared" si="20"/>
        <v>0</v>
      </c>
      <c r="S137" s="18"/>
    </row>
    <row r="138" spans="1:19" x14ac:dyDescent="0.25">
      <c r="A138" s="19">
        <v>136</v>
      </c>
      <c r="B138" s="20" t="s">
        <v>138</v>
      </c>
      <c r="C138" s="21"/>
      <c r="D138" s="21"/>
      <c r="E138" s="22"/>
      <c r="F138" s="23" t="s">
        <v>12</v>
      </c>
      <c r="G138" s="24">
        <v>14</v>
      </c>
      <c r="H138" s="24">
        <v>35.6</v>
      </c>
      <c r="I138" s="25">
        <f t="shared" si="14"/>
        <v>498.4</v>
      </c>
      <c r="J138" s="26">
        <v>0</v>
      </c>
      <c r="K138" s="27">
        <f>+'[1]pla No6'!L150</f>
        <v>0</v>
      </c>
      <c r="L138" s="28">
        <f t="shared" si="15"/>
        <v>0</v>
      </c>
      <c r="M138" s="26">
        <f t="shared" si="16"/>
        <v>0</v>
      </c>
      <c r="N138" s="27">
        <f t="shared" si="17"/>
        <v>0</v>
      </c>
      <c r="O138" s="28">
        <f t="shared" si="18"/>
        <v>0</v>
      </c>
      <c r="P138" s="29">
        <f t="shared" si="19"/>
        <v>0</v>
      </c>
      <c r="Q138" s="30">
        <f t="shared" si="20"/>
        <v>0</v>
      </c>
      <c r="S138" s="18"/>
    </row>
    <row r="139" spans="1:19" x14ac:dyDescent="0.25">
      <c r="A139" s="19">
        <v>137</v>
      </c>
      <c r="B139" s="20" t="s">
        <v>139</v>
      </c>
      <c r="C139" s="21"/>
      <c r="D139" s="21"/>
      <c r="E139" s="22"/>
      <c r="F139" s="23" t="s">
        <v>12</v>
      </c>
      <c r="G139" s="24">
        <v>256</v>
      </c>
      <c r="H139" s="24">
        <v>10.3</v>
      </c>
      <c r="I139" s="25">
        <f t="shared" si="14"/>
        <v>2636.8</v>
      </c>
      <c r="J139" s="26">
        <v>0</v>
      </c>
      <c r="K139" s="27">
        <f>+'[1]pla No6'!L151</f>
        <v>0</v>
      </c>
      <c r="L139" s="28">
        <f t="shared" si="15"/>
        <v>0</v>
      </c>
      <c r="M139" s="26">
        <f t="shared" si="16"/>
        <v>0</v>
      </c>
      <c r="N139" s="27">
        <f t="shared" si="17"/>
        <v>0</v>
      </c>
      <c r="O139" s="28">
        <f t="shared" si="18"/>
        <v>0</v>
      </c>
      <c r="P139" s="29">
        <f t="shared" si="19"/>
        <v>0</v>
      </c>
      <c r="Q139" s="30">
        <f t="shared" si="20"/>
        <v>0</v>
      </c>
      <c r="S139" s="18"/>
    </row>
    <row r="140" spans="1:19" ht="15" customHeight="1" x14ac:dyDescent="0.25">
      <c r="A140" s="19">
        <v>138</v>
      </c>
      <c r="B140" s="64" t="s">
        <v>140</v>
      </c>
      <c r="C140" s="65"/>
      <c r="D140" s="65"/>
      <c r="E140" s="66"/>
      <c r="F140" s="23" t="s">
        <v>12</v>
      </c>
      <c r="G140" s="24">
        <v>10</v>
      </c>
      <c r="H140" s="24">
        <v>21.7</v>
      </c>
      <c r="I140" s="25">
        <f t="shared" si="14"/>
        <v>217</v>
      </c>
      <c r="J140" s="26">
        <v>0</v>
      </c>
      <c r="K140" s="27">
        <f>+'[1]pla No6'!L152</f>
        <v>0</v>
      </c>
      <c r="L140" s="28">
        <f t="shared" si="15"/>
        <v>0</v>
      </c>
      <c r="M140" s="26">
        <f t="shared" si="16"/>
        <v>0</v>
      </c>
      <c r="N140" s="27">
        <f t="shared" si="17"/>
        <v>0</v>
      </c>
      <c r="O140" s="28">
        <f t="shared" si="18"/>
        <v>0</v>
      </c>
      <c r="P140" s="29">
        <f t="shared" si="19"/>
        <v>0</v>
      </c>
      <c r="Q140" s="30">
        <f t="shared" si="20"/>
        <v>0</v>
      </c>
      <c r="S140" s="18"/>
    </row>
    <row r="141" spans="1:19" x14ac:dyDescent="0.25">
      <c r="A141" s="19">
        <v>139</v>
      </c>
      <c r="B141" s="20" t="s">
        <v>141</v>
      </c>
      <c r="C141" s="21"/>
      <c r="D141" s="21"/>
      <c r="E141" s="22"/>
      <c r="F141" s="23" t="s">
        <v>12</v>
      </c>
      <c r="G141" s="24">
        <v>10</v>
      </c>
      <c r="H141" s="24">
        <v>31.9</v>
      </c>
      <c r="I141" s="25">
        <f t="shared" si="14"/>
        <v>319</v>
      </c>
      <c r="J141" s="26">
        <v>0</v>
      </c>
      <c r="K141" s="27">
        <f>+'[1]pla No6'!L153</f>
        <v>0</v>
      </c>
      <c r="L141" s="28">
        <f t="shared" si="15"/>
        <v>0</v>
      </c>
      <c r="M141" s="26">
        <f t="shared" si="16"/>
        <v>0</v>
      </c>
      <c r="N141" s="27">
        <f t="shared" si="17"/>
        <v>0</v>
      </c>
      <c r="O141" s="28">
        <f t="shared" si="18"/>
        <v>0</v>
      </c>
      <c r="P141" s="29">
        <f t="shared" si="19"/>
        <v>0</v>
      </c>
      <c r="Q141" s="30">
        <f t="shared" si="20"/>
        <v>0</v>
      </c>
      <c r="S141" s="18"/>
    </row>
    <row r="142" spans="1:19" x14ac:dyDescent="0.25">
      <c r="A142" s="19">
        <v>140</v>
      </c>
      <c r="B142" s="20" t="s">
        <v>142</v>
      </c>
      <c r="C142" s="21"/>
      <c r="D142" s="21"/>
      <c r="E142" s="22"/>
      <c r="F142" s="23" t="s">
        <v>12</v>
      </c>
      <c r="G142" s="24">
        <v>2</v>
      </c>
      <c r="H142" s="24">
        <v>6.1</v>
      </c>
      <c r="I142" s="25">
        <f t="shared" si="14"/>
        <v>12.2</v>
      </c>
      <c r="J142" s="26">
        <v>0</v>
      </c>
      <c r="K142" s="27">
        <f>+'[1]pla No6'!L154</f>
        <v>0</v>
      </c>
      <c r="L142" s="28">
        <f t="shared" si="15"/>
        <v>0</v>
      </c>
      <c r="M142" s="26">
        <f t="shared" si="16"/>
        <v>0</v>
      </c>
      <c r="N142" s="27">
        <f t="shared" si="17"/>
        <v>0</v>
      </c>
      <c r="O142" s="28">
        <f t="shared" si="18"/>
        <v>0</v>
      </c>
      <c r="P142" s="29">
        <f t="shared" si="19"/>
        <v>0</v>
      </c>
      <c r="Q142" s="30">
        <f t="shared" si="20"/>
        <v>0</v>
      </c>
      <c r="S142" s="18"/>
    </row>
    <row r="143" spans="1:19" x14ac:dyDescent="0.25">
      <c r="A143" s="19">
        <v>141</v>
      </c>
      <c r="B143" s="20" t="s">
        <v>143</v>
      </c>
      <c r="C143" s="21"/>
      <c r="D143" s="21"/>
      <c r="E143" s="22"/>
      <c r="F143" s="23" t="s">
        <v>12</v>
      </c>
      <c r="G143" s="24">
        <v>40</v>
      </c>
      <c r="H143" s="24">
        <v>5.5</v>
      </c>
      <c r="I143" s="25">
        <f t="shared" si="14"/>
        <v>220</v>
      </c>
      <c r="J143" s="26">
        <v>0</v>
      </c>
      <c r="K143" s="27">
        <f>+'[1]pla No6'!L155</f>
        <v>0</v>
      </c>
      <c r="L143" s="28">
        <f t="shared" si="15"/>
        <v>0</v>
      </c>
      <c r="M143" s="26">
        <f t="shared" si="16"/>
        <v>0</v>
      </c>
      <c r="N143" s="27">
        <f t="shared" si="17"/>
        <v>0</v>
      </c>
      <c r="O143" s="28">
        <f t="shared" si="18"/>
        <v>0</v>
      </c>
      <c r="P143" s="29">
        <f t="shared" si="19"/>
        <v>0</v>
      </c>
      <c r="Q143" s="30">
        <f t="shared" si="20"/>
        <v>0</v>
      </c>
      <c r="S143" s="18"/>
    </row>
    <row r="144" spans="1:19" x14ac:dyDescent="0.25">
      <c r="A144" s="19">
        <v>142</v>
      </c>
      <c r="B144" s="20" t="s">
        <v>144</v>
      </c>
      <c r="C144" s="21"/>
      <c r="D144" s="21"/>
      <c r="E144" s="22"/>
      <c r="F144" s="23" t="s">
        <v>12</v>
      </c>
      <c r="G144" s="24">
        <v>1</v>
      </c>
      <c r="H144" s="24">
        <v>66.28</v>
      </c>
      <c r="I144" s="25">
        <f t="shared" si="14"/>
        <v>66.28</v>
      </c>
      <c r="J144" s="26">
        <v>0</v>
      </c>
      <c r="K144" s="27">
        <f>+'[1]pla No6'!L156</f>
        <v>0</v>
      </c>
      <c r="L144" s="28">
        <f t="shared" si="15"/>
        <v>0</v>
      </c>
      <c r="M144" s="26">
        <f t="shared" si="16"/>
        <v>0</v>
      </c>
      <c r="N144" s="27">
        <f t="shared" si="17"/>
        <v>0</v>
      </c>
      <c r="O144" s="28">
        <f t="shared" si="18"/>
        <v>0</v>
      </c>
      <c r="P144" s="29">
        <f t="shared" si="19"/>
        <v>0</v>
      </c>
      <c r="Q144" s="30">
        <f t="shared" si="20"/>
        <v>0</v>
      </c>
      <c r="S144" s="18"/>
    </row>
    <row r="145" spans="1:19" x14ac:dyDescent="0.25">
      <c r="A145" s="19">
        <v>143</v>
      </c>
      <c r="B145" s="20" t="s">
        <v>145</v>
      </c>
      <c r="C145" s="21"/>
      <c r="D145" s="21"/>
      <c r="E145" s="22"/>
      <c r="F145" s="23" t="s">
        <v>12</v>
      </c>
      <c r="G145" s="24">
        <v>7</v>
      </c>
      <c r="H145" s="24">
        <v>43.06</v>
      </c>
      <c r="I145" s="25">
        <f t="shared" si="14"/>
        <v>301.42</v>
      </c>
      <c r="J145" s="26">
        <v>0</v>
      </c>
      <c r="K145" s="27">
        <f>+'[1]pla No6'!L157</f>
        <v>0</v>
      </c>
      <c r="L145" s="28">
        <f t="shared" si="15"/>
        <v>0</v>
      </c>
      <c r="M145" s="26">
        <f t="shared" si="16"/>
        <v>0</v>
      </c>
      <c r="N145" s="27">
        <f t="shared" si="17"/>
        <v>0</v>
      </c>
      <c r="O145" s="28">
        <f t="shared" si="18"/>
        <v>0</v>
      </c>
      <c r="P145" s="29">
        <f t="shared" si="19"/>
        <v>0</v>
      </c>
      <c r="Q145" s="30">
        <f t="shared" si="20"/>
        <v>0</v>
      </c>
      <c r="S145" s="18"/>
    </row>
    <row r="146" spans="1:19" x14ac:dyDescent="0.25">
      <c r="A146" s="19">
        <v>144</v>
      </c>
      <c r="B146" s="20" t="s">
        <v>146</v>
      </c>
      <c r="C146" s="21"/>
      <c r="D146" s="21"/>
      <c r="E146" s="22"/>
      <c r="F146" s="23" t="s">
        <v>12</v>
      </c>
      <c r="G146" s="24">
        <v>1</v>
      </c>
      <c r="H146" s="24">
        <v>3625.66</v>
      </c>
      <c r="I146" s="25">
        <f t="shared" si="14"/>
        <v>3625.66</v>
      </c>
      <c r="J146" s="26">
        <v>0</v>
      </c>
      <c r="K146" s="27">
        <f>+'[1]pla No6'!L158</f>
        <v>0</v>
      </c>
      <c r="L146" s="28">
        <f t="shared" si="15"/>
        <v>0</v>
      </c>
      <c r="M146" s="26">
        <f t="shared" si="16"/>
        <v>0</v>
      </c>
      <c r="N146" s="27">
        <f t="shared" si="17"/>
        <v>0</v>
      </c>
      <c r="O146" s="28">
        <f t="shared" si="18"/>
        <v>0</v>
      </c>
      <c r="P146" s="29">
        <f t="shared" si="19"/>
        <v>0</v>
      </c>
      <c r="Q146" s="30">
        <f t="shared" si="20"/>
        <v>0</v>
      </c>
      <c r="S146" s="18"/>
    </row>
    <row r="147" spans="1:19" x14ac:dyDescent="0.25">
      <c r="A147" s="19">
        <v>145</v>
      </c>
      <c r="B147" s="20" t="s">
        <v>147</v>
      </c>
      <c r="C147" s="21"/>
      <c r="D147" s="21"/>
      <c r="E147" s="22"/>
      <c r="F147" s="23" t="s">
        <v>12</v>
      </c>
      <c r="G147" s="24">
        <v>47</v>
      </c>
      <c r="H147" s="24">
        <v>27.46</v>
      </c>
      <c r="I147" s="25">
        <f t="shared" si="14"/>
        <v>1290.6199999999999</v>
      </c>
      <c r="J147" s="26">
        <v>0</v>
      </c>
      <c r="K147" s="27">
        <f>+'[1]pla No6'!L159</f>
        <v>0</v>
      </c>
      <c r="L147" s="28">
        <f t="shared" si="15"/>
        <v>0</v>
      </c>
      <c r="M147" s="26">
        <f t="shared" si="16"/>
        <v>0</v>
      </c>
      <c r="N147" s="27">
        <f t="shared" si="17"/>
        <v>0</v>
      </c>
      <c r="O147" s="28">
        <f t="shared" si="18"/>
        <v>0</v>
      </c>
      <c r="P147" s="29">
        <f t="shared" si="19"/>
        <v>0</v>
      </c>
      <c r="Q147" s="30">
        <f t="shared" si="20"/>
        <v>0</v>
      </c>
      <c r="S147" s="18"/>
    </row>
    <row r="148" spans="1:19" x14ac:dyDescent="0.25">
      <c r="A148" s="19">
        <v>146</v>
      </c>
      <c r="B148" s="20" t="s">
        <v>148</v>
      </c>
      <c r="C148" s="21"/>
      <c r="D148" s="21"/>
      <c r="E148" s="22"/>
      <c r="F148" s="23" t="s">
        <v>12</v>
      </c>
      <c r="G148" s="24">
        <v>8</v>
      </c>
      <c r="H148" s="24">
        <v>10.64</v>
      </c>
      <c r="I148" s="25">
        <f t="shared" si="14"/>
        <v>85.12</v>
      </c>
      <c r="J148" s="26">
        <v>0</v>
      </c>
      <c r="K148" s="27">
        <f>+'[1]pla No6'!L160</f>
        <v>0</v>
      </c>
      <c r="L148" s="28">
        <f t="shared" si="15"/>
        <v>0</v>
      </c>
      <c r="M148" s="26">
        <f t="shared" si="16"/>
        <v>0</v>
      </c>
      <c r="N148" s="27">
        <f t="shared" si="17"/>
        <v>0</v>
      </c>
      <c r="O148" s="28">
        <f t="shared" si="18"/>
        <v>0</v>
      </c>
      <c r="P148" s="29">
        <f t="shared" si="19"/>
        <v>0</v>
      </c>
      <c r="Q148" s="30">
        <f t="shared" si="20"/>
        <v>0</v>
      </c>
      <c r="S148" s="18"/>
    </row>
    <row r="149" spans="1:19" x14ac:dyDescent="0.25">
      <c r="A149" s="19">
        <v>147</v>
      </c>
      <c r="B149" s="20" t="s">
        <v>122</v>
      </c>
      <c r="C149" s="21"/>
      <c r="D149" s="21"/>
      <c r="E149" s="22"/>
      <c r="F149" s="23" t="s">
        <v>12</v>
      </c>
      <c r="G149" s="24">
        <v>5</v>
      </c>
      <c r="H149" s="24">
        <v>26.54</v>
      </c>
      <c r="I149" s="25">
        <f t="shared" si="14"/>
        <v>132.69999999999999</v>
      </c>
      <c r="J149" s="26">
        <v>0</v>
      </c>
      <c r="K149" s="27">
        <f>+'[1]pla No6'!L161</f>
        <v>0</v>
      </c>
      <c r="L149" s="28">
        <f t="shared" si="15"/>
        <v>0</v>
      </c>
      <c r="M149" s="26">
        <f t="shared" si="16"/>
        <v>0</v>
      </c>
      <c r="N149" s="27">
        <f t="shared" si="17"/>
        <v>0</v>
      </c>
      <c r="O149" s="28">
        <f t="shared" si="18"/>
        <v>0</v>
      </c>
      <c r="P149" s="29">
        <f t="shared" si="19"/>
        <v>0</v>
      </c>
      <c r="Q149" s="30">
        <f t="shared" si="20"/>
        <v>0</v>
      </c>
      <c r="S149" s="18"/>
    </row>
    <row r="150" spans="1:19" x14ac:dyDescent="0.25">
      <c r="A150" s="19">
        <v>148</v>
      </c>
      <c r="B150" s="20" t="s">
        <v>149</v>
      </c>
      <c r="C150" s="21"/>
      <c r="D150" s="21"/>
      <c r="E150" s="22"/>
      <c r="F150" s="23" t="s">
        <v>12</v>
      </c>
      <c r="G150" s="24">
        <v>1</v>
      </c>
      <c r="H150" s="24">
        <v>223.6</v>
      </c>
      <c r="I150" s="25">
        <f t="shared" si="14"/>
        <v>223.6</v>
      </c>
      <c r="J150" s="26">
        <v>0</v>
      </c>
      <c r="K150" s="27">
        <f>+'[1]pla No6'!L162</f>
        <v>0</v>
      </c>
      <c r="L150" s="28">
        <f t="shared" si="15"/>
        <v>0</v>
      </c>
      <c r="M150" s="26">
        <f t="shared" si="16"/>
        <v>0</v>
      </c>
      <c r="N150" s="27">
        <f t="shared" si="17"/>
        <v>0</v>
      </c>
      <c r="O150" s="28">
        <f t="shared" si="18"/>
        <v>0</v>
      </c>
      <c r="P150" s="29">
        <f t="shared" si="19"/>
        <v>0</v>
      </c>
      <c r="Q150" s="30">
        <f t="shared" si="20"/>
        <v>0</v>
      </c>
      <c r="S150" s="18"/>
    </row>
    <row r="151" spans="1:19" x14ac:dyDescent="0.25">
      <c r="A151" s="19">
        <v>149</v>
      </c>
      <c r="B151" s="20" t="s">
        <v>150</v>
      </c>
      <c r="C151" s="21"/>
      <c r="D151" s="21"/>
      <c r="E151" s="22"/>
      <c r="F151" s="23" t="s">
        <v>12</v>
      </c>
      <c r="G151" s="24">
        <v>2</v>
      </c>
      <c r="H151" s="24">
        <v>1124.8599999999999</v>
      </c>
      <c r="I151" s="25">
        <f t="shared" si="14"/>
        <v>2249.7199999999998</v>
      </c>
      <c r="J151" s="26">
        <v>0</v>
      </c>
      <c r="K151" s="27">
        <f>+'[1]pla No6'!L163</f>
        <v>0</v>
      </c>
      <c r="L151" s="28">
        <f t="shared" si="15"/>
        <v>0</v>
      </c>
      <c r="M151" s="26">
        <f t="shared" si="16"/>
        <v>0</v>
      </c>
      <c r="N151" s="27">
        <f t="shared" si="17"/>
        <v>0</v>
      </c>
      <c r="O151" s="28">
        <f t="shared" si="18"/>
        <v>0</v>
      </c>
      <c r="P151" s="29">
        <f t="shared" si="19"/>
        <v>0</v>
      </c>
      <c r="Q151" s="30">
        <f t="shared" si="20"/>
        <v>0</v>
      </c>
      <c r="S151" s="18"/>
    </row>
    <row r="152" spans="1:19" x14ac:dyDescent="0.25">
      <c r="A152" s="19">
        <v>150</v>
      </c>
      <c r="B152" s="20" t="s">
        <v>151</v>
      </c>
      <c r="C152" s="21"/>
      <c r="D152" s="21"/>
      <c r="E152" s="22"/>
      <c r="F152" s="23" t="s">
        <v>14</v>
      </c>
      <c r="G152" s="24">
        <v>319</v>
      </c>
      <c r="H152" s="24">
        <v>34.74</v>
      </c>
      <c r="I152" s="25">
        <f t="shared" si="14"/>
        <v>11082.06</v>
      </c>
      <c r="J152" s="26">
        <v>0</v>
      </c>
      <c r="K152" s="27">
        <f>+'[1]pla No6'!L164</f>
        <v>0</v>
      </c>
      <c r="L152" s="28">
        <f t="shared" si="15"/>
        <v>0</v>
      </c>
      <c r="M152" s="26">
        <f t="shared" si="16"/>
        <v>0</v>
      </c>
      <c r="N152" s="27">
        <f t="shared" si="17"/>
        <v>0</v>
      </c>
      <c r="O152" s="28">
        <f t="shared" si="18"/>
        <v>0</v>
      </c>
      <c r="P152" s="29">
        <f t="shared" si="19"/>
        <v>0</v>
      </c>
      <c r="Q152" s="30">
        <f t="shared" si="20"/>
        <v>0</v>
      </c>
      <c r="S152" s="18"/>
    </row>
    <row r="153" spans="1:19" x14ac:dyDescent="0.25">
      <c r="A153" s="19">
        <v>151</v>
      </c>
      <c r="B153" s="20" t="s">
        <v>152</v>
      </c>
      <c r="C153" s="21"/>
      <c r="D153" s="21"/>
      <c r="E153" s="22"/>
      <c r="F153" s="23" t="s">
        <v>12</v>
      </c>
      <c r="G153" s="24">
        <v>58</v>
      </c>
      <c r="H153" s="24">
        <v>40.619999999999997</v>
      </c>
      <c r="I153" s="25">
        <f t="shared" si="14"/>
        <v>2355.96</v>
      </c>
      <c r="J153" s="26">
        <v>0</v>
      </c>
      <c r="K153" s="27">
        <f>+'[1]pla No6'!L165</f>
        <v>0</v>
      </c>
      <c r="L153" s="28">
        <f t="shared" si="15"/>
        <v>0</v>
      </c>
      <c r="M153" s="26">
        <f t="shared" si="16"/>
        <v>0</v>
      </c>
      <c r="N153" s="27">
        <f t="shared" si="17"/>
        <v>0</v>
      </c>
      <c r="O153" s="28">
        <f t="shared" si="18"/>
        <v>0</v>
      </c>
      <c r="P153" s="29">
        <f t="shared" si="19"/>
        <v>0</v>
      </c>
      <c r="Q153" s="30">
        <f t="shared" si="20"/>
        <v>0</v>
      </c>
      <c r="S153" s="18"/>
    </row>
    <row r="154" spans="1:19" x14ac:dyDescent="0.25">
      <c r="A154" s="19">
        <v>152</v>
      </c>
      <c r="B154" s="20" t="s">
        <v>153</v>
      </c>
      <c r="C154" s="21"/>
      <c r="D154" s="21"/>
      <c r="E154" s="22"/>
      <c r="F154" s="23" t="s">
        <v>12</v>
      </c>
      <c r="G154" s="24">
        <v>28</v>
      </c>
      <c r="H154" s="24">
        <v>57.74</v>
      </c>
      <c r="I154" s="25">
        <f t="shared" si="14"/>
        <v>1616.72</v>
      </c>
      <c r="J154" s="26">
        <v>0</v>
      </c>
      <c r="K154" s="27">
        <f>+'[1]pla No6'!L166</f>
        <v>0</v>
      </c>
      <c r="L154" s="28">
        <f t="shared" si="15"/>
        <v>0</v>
      </c>
      <c r="M154" s="26">
        <f t="shared" si="16"/>
        <v>0</v>
      </c>
      <c r="N154" s="27">
        <f t="shared" si="17"/>
        <v>0</v>
      </c>
      <c r="O154" s="28">
        <f t="shared" si="18"/>
        <v>0</v>
      </c>
      <c r="P154" s="29">
        <f t="shared" si="19"/>
        <v>0</v>
      </c>
      <c r="Q154" s="30">
        <f t="shared" si="20"/>
        <v>0</v>
      </c>
      <c r="S154" s="18"/>
    </row>
    <row r="155" spans="1:19" x14ac:dyDescent="0.25">
      <c r="A155" s="19">
        <v>153</v>
      </c>
      <c r="B155" s="20" t="s">
        <v>154</v>
      </c>
      <c r="C155" s="21"/>
      <c r="D155" s="21"/>
      <c r="E155" s="22"/>
      <c r="F155" s="23" t="s">
        <v>12</v>
      </c>
      <c r="G155" s="24">
        <v>1</v>
      </c>
      <c r="H155" s="24">
        <v>31.39</v>
      </c>
      <c r="I155" s="25">
        <f t="shared" si="14"/>
        <v>31.39</v>
      </c>
      <c r="J155" s="26">
        <v>0</v>
      </c>
      <c r="K155" s="27">
        <f>+'[1]pla No6'!L167</f>
        <v>0</v>
      </c>
      <c r="L155" s="28">
        <f t="shared" si="15"/>
        <v>0</v>
      </c>
      <c r="M155" s="26">
        <f t="shared" si="16"/>
        <v>0</v>
      </c>
      <c r="N155" s="27">
        <f t="shared" si="17"/>
        <v>0</v>
      </c>
      <c r="O155" s="28">
        <f t="shared" si="18"/>
        <v>0</v>
      </c>
      <c r="P155" s="29">
        <f t="shared" si="19"/>
        <v>0</v>
      </c>
      <c r="Q155" s="30">
        <f t="shared" si="20"/>
        <v>0</v>
      </c>
      <c r="S155" s="18"/>
    </row>
    <row r="156" spans="1:19" x14ac:dyDescent="0.25">
      <c r="A156" s="19">
        <v>154</v>
      </c>
      <c r="B156" s="20" t="s">
        <v>155</v>
      </c>
      <c r="C156" s="21"/>
      <c r="D156" s="21"/>
      <c r="E156" s="22"/>
      <c r="F156" s="23" t="s">
        <v>12</v>
      </c>
      <c r="G156" s="24">
        <v>1</v>
      </c>
      <c r="H156" s="24">
        <v>1001.26</v>
      </c>
      <c r="I156" s="25">
        <f t="shared" si="14"/>
        <v>1001.26</v>
      </c>
      <c r="J156" s="26">
        <v>0</v>
      </c>
      <c r="K156" s="27">
        <f>+'[1]pla No6'!L168</f>
        <v>0</v>
      </c>
      <c r="L156" s="28">
        <f t="shared" si="15"/>
        <v>0</v>
      </c>
      <c r="M156" s="26">
        <f t="shared" si="16"/>
        <v>0</v>
      </c>
      <c r="N156" s="27">
        <f t="shared" si="17"/>
        <v>0</v>
      </c>
      <c r="O156" s="28">
        <f t="shared" si="18"/>
        <v>0</v>
      </c>
      <c r="P156" s="29">
        <f t="shared" si="19"/>
        <v>0</v>
      </c>
      <c r="Q156" s="30">
        <f t="shared" si="20"/>
        <v>0</v>
      </c>
      <c r="S156" s="18"/>
    </row>
    <row r="157" spans="1:19" x14ac:dyDescent="0.25">
      <c r="A157" s="19">
        <v>155</v>
      </c>
      <c r="B157" s="20" t="s">
        <v>156</v>
      </c>
      <c r="C157" s="21"/>
      <c r="D157" s="21"/>
      <c r="E157" s="22"/>
      <c r="F157" s="23" t="s">
        <v>12</v>
      </c>
      <c r="G157" s="24">
        <v>1</v>
      </c>
      <c r="H157" s="24">
        <v>1097.26</v>
      </c>
      <c r="I157" s="25">
        <f t="shared" si="14"/>
        <v>1097.26</v>
      </c>
      <c r="J157" s="26">
        <v>0</v>
      </c>
      <c r="K157" s="27">
        <f>+'[1]pla No6'!L169</f>
        <v>0</v>
      </c>
      <c r="L157" s="28">
        <f t="shared" si="15"/>
        <v>0</v>
      </c>
      <c r="M157" s="26">
        <f t="shared" si="16"/>
        <v>0</v>
      </c>
      <c r="N157" s="27">
        <f t="shared" si="17"/>
        <v>0</v>
      </c>
      <c r="O157" s="28">
        <f t="shared" si="18"/>
        <v>0</v>
      </c>
      <c r="P157" s="29">
        <f t="shared" si="19"/>
        <v>0</v>
      </c>
      <c r="Q157" s="30">
        <f t="shared" si="20"/>
        <v>0</v>
      </c>
      <c r="S157" s="18"/>
    </row>
    <row r="158" spans="1:19" x14ac:dyDescent="0.25">
      <c r="A158" s="19">
        <v>156</v>
      </c>
      <c r="B158" s="20" t="s">
        <v>157</v>
      </c>
      <c r="C158" s="21"/>
      <c r="D158" s="21"/>
      <c r="E158" s="22"/>
      <c r="F158" s="23" t="s">
        <v>12</v>
      </c>
      <c r="G158" s="24">
        <v>1</v>
      </c>
      <c r="H158" s="24">
        <v>1127.26</v>
      </c>
      <c r="I158" s="25">
        <f t="shared" si="14"/>
        <v>1127.26</v>
      </c>
      <c r="J158" s="26">
        <v>0</v>
      </c>
      <c r="K158" s="27">
        <f>+'[1]pla No6'!L170</f>
        <v>0</v>
      </c>
      <c r="L158" s="28">
        <f t="shared" si="15"/>
        <v>0</v>
      </c>
      <c r="M158" s="26">
        <f t="shared" si="16"/>
        <v>0</v>
      </c>
      <c r="N158" s="27">
        <f t="shared" si="17"/>
        <v>0</v>
      </c>
      <c r="O158" s="28">
        <f t="shared" si="18"/>
        <v>0</v>
      </c>
      <c r="P158" s="29">
        <f t="shared" si="19"/>
        <v>0</v>
      </c>
      <c r="Q158" s="30">
        <f t="shared" si="20"/>
        <v>0</v>
      </c>
      <c r="S158" s="18"/>
    </row>
    <row r="159" spans="1:19" x14ac:dyDescent="0.25">
      <c r="A159" s="19">
        <v>157</v>
      </c>
      <c r="B159" s="20" t="s">
        <v>158</v>
      </c>
      <c r="C159" s="21"/>
      <c r="D159" s="21"/>
      <c r="E159" s="22"/>
      <c r="F159" s="23" t="s">
        <v>12</v>
      </c>
      <c r="G159" s="24">
        <v>86</v>
      </c>
      <c r="H159" s="24">
        <v>47.16</v>
      </c>
      <c r="I159" s="25">
        <f t="shared" si="14"/>
        <v>4055.76</v>
      </c>
      <c r="J159" s="26">
        <v>0</v>
      </c>
      <c r="K159" s="27">
        <f>+'[1]pla No6'!L171</f>
        <v>0</v>
      </c>
      <c r="L159" s="28">
        <f t="shared" si="15"/>
        <v>0</v>
      </c>
      <c r="M159" s="26">
        <f t="shared" si="16"/>
        <v>0</v>
      </c>
      <c r="N159" s="27">
        <f t="shared" si="17"/>
        <v>0</v>
      </c>
      <c r="O159" s="28">
        <f t="shared" si="18"/>
        <v>0</v>
      </c>
      <c r="P159" s="29">
        <f t="shared" si="19"/>
        <v>0</v>
      </c>
      <c r="Q159" s="30">
        <f t="shared" si="20"/>
        <v>0</v>
      </c>
      <c r="S159" s="18"/>
    </row>
    <row r="160" spans="1:19" x14ac:dyDescent="0.25">
      <c r="A160" s="19">
        <v>158</v>
      </c>
      <c r="B160" s="20" t="s">
        <v>159</v>
      </c>
      <c r="C160" s="21"/>
      <c r="D160" s="21"/>
      <c r="E160" s="22"/>
      <c r="F160" s="23" t="s">
        <v>12</v>
      </c>
      <c r="G160" s="24">
        <v>30</v>
      </c>
      <c r="H160" s="24">
        <v>17.760000000000002</v>
      </c>
      <c r="I160" s="25">
        <f t="shared" si="14"/>
        <v>532.79999999999995</v>
      </c>
      <c r="J160" s="26">
        <v>0</v>
      </c>
      <c r="K160" s="27">
        <f>+'[1]pla No6'!L172</f>
        <v>0</v>
      </c>
      <c r="L160" s="28">
        <f t="shared" si="15"/>
        <v>0</v>
      </c>
      <c r="M160" s="26">
        <f t="shared" si="16"/>
        <v>0</v>
      </c>
      <c r="N160" s="27">
        <f t="shared" si="17"/>
        <v>0</v>
      </c>
      <c r="O160" s="28">
        <f t="shared" si="18"/>
        <v>0</v>
      </c>
      <c r="P160" s="29">
        <f t="shared" si="19"/>
        <v>0</v>
      </c>
      <c r="Q160" s="30">
        <f t="shared" si="20"/>
        <v>0</v>
      </c>
      <c r="S160" s="18"/>
    </row>
    <row r="161" spans="1:19" x14ac:dyDescent="0.25">
      <c r="A161" s="19">
        <v>159</v>
      </c>
      <c r="B161" s="20" t="s">
        <v>160</v>
      </c>
      <c r="C161" s="21"/>
      <c r="D161" s="21"/>
      <c r="E161" s="22"/>
      <c r="F161" s="23" t="s">
        <v>12</v>
      </c>
      <c r="G161" s="24">
        <v>26</v>
      </c>
      <c r="H161" s="24">
        <v>33.92</v>
      </c>
      <c r="I161" s="25">
        <f t="shared" si="14"/>
        <v>881.92</v>
      </c>
      <c r="J161" s="26">
        <v>0</v>
      </c>
      <c r="K161" s="27">
        <f>+'[1]pla No6'!L173</f>
        <v>0</v>
      </c>
      <c r="L161" s="28">
        <f t="shared" si="15"/>
        <v>0</v>
      </c>
      <c r="M161" s="26">
        <f t="shared" si="16"/>
        <v>0</v>
      </c>
      <c r="N161" s="27">
        <f t="shared" si="17"/>
        <v>0</v>
      </c>
      <c r="O161" s="28">
        <f t="shared" si="18"/>
        <v>0</v>
      </c>
      <c r="P161" s="29">
        <f t="shared" si="19"/>
        <v>0</v>
      </c>
      <c r="Q161" s="30">
        <f t="shared" si="20"/>
        <v>0</v>
      </c>
      <c r="S161" s="18"/>
    </row>
    <row r="162" spans="1:19" x14ac:dyDescent="0.25">
      <c r="A162" s="19">
        <v>160</v>
      </c>
      <c r="B162" s="20" t="s">
        <v>161</v>
      </c>
      <c r="C162" s="21"/>
      <c r="D162" s="21"/>
      <c r="E162" s="22"/>
      <c r="F162" s="23" t="s">
        <v>12</v>
      </c>
      <c r="G162" s="24">
        <v>26</v>
      </c>
      <c r="H162" s="24">
        <v>35.119999999999997</v>
      </c>
      <c r="I162" s="25">
        <f t="shared" si="14"/>
        <v>913.12</v>
      </c>
      <c r="J162" s="26">
        <v>0</v>
      </c>
      <c r="K162" s="27">
        <f>+'[1]pla No6'!L174</f>
        <v>0</v>
      </c>
      <c r="L162" s="28">
        <f t="shared" si="15"/>
        <v>0</v>
      </c>
      <c r="M162" s="26">
        <f t="shared" si="16"/>
        <v>0</v>
      </c>
      <c r="N162" s="27">
        <f t="shared" si="17"/>
        <v>0</v>
      </c>
      <c r="O162" s="28">
        <f t="shared" si="18"/>
        <v>0</v>
      </c>
      <c r="P162" s="29">
        <f t="shared" si="19"/>
        <v>0</v>
      </c>
      <c r="Q162" s="30">
        <f t="shared" si="20"/>
        <v>0</v>
      </c>
      <c r="S162" s="18"/>
    </row>
    <row r="163" spans="1:19" x14ac:dyDescent="0.25">
      <c r="A163" s="19">
        <v>161</v>
      </c>
      <c r="B163" s="20" t="s">
        <v>162</v>
      </c>
      <c r="C163" s="21"/>
      <c r="D163" s="21"/>
      <c r="E163" s="22"/>
      <c r="F163" s="23" t="s">
        <v>12</v>
      </c>
      <c r="G163" s="24">
        <v>5</v>
      </c>
      <c r="H163" s="24">
        <v>60.56</v>
      </c>
      <c r="I163" s="25">
        <f t="shared" si="14"/>
        <v>302.8</v>
      </c>
      <c r="J163" s="26">
        <v>0</v>
      </c>
      <c r="K163" s="27">
        <f>+'[1]pla No6'!L175</f>
        <v>0</v>
      </c>
      <c r="L163" s="28">
        <f t="shared" si="15"/>
        <v>0</v>
      </c>
      <c r="M163" s="26">
        <f t="shared" si="16"/>
        <v>0</v>
      </c>
      <c r="N163" s="27">
        <f t="shared" si="17"/>
        <v>0</v>
      </c>
      <c r="O163" s="28">
        <f t="shared" si="18"/>
        <v>0</v>
      </c>
      <c r="P163" s="29">
        <f t="shared" si="19"/>
        <v>0</v>
      </c>
      <c r="Q163" s="30">
        <f t="shared" si="20"/>
        <v>0</v>
      </c>
      <c r="S163" s="18"/>
    </row>
    <row r="164" spans="1:19" x14ac:dyDescent="0.25">
      <c r="A164" s="19">
        <v>162</v>
      </c>
      <c r="B164" s="20" t="s">
        <v>163</v>
      </c>
      <c r="C164" s="21"/>
      <c r="D164" s="21"/>
      <c r="E164" s="22"/>
      <c r="F164" s="23" t="s">
        <v>12</v>
      </c>
      <c r="G164" s="24">
        <v>1</v>
      </c>
      <c r="H164" s="24">
        <v>45.25</v>
      </c>
      <c r="I164" s="25">
        <f t="shared" si="14"/>
        <v>45.25</v>
      </c>
      <c r="J164" s="26">
        <v>0</v>
      </c>
      <c r="K164" s="27">
        <f>+'[1]pla No6'!L176</f>
        <v>0</v>
      </c>
      <c r="L164" s="28">
        <f t="shared" si="15"/>
        <v>0</v>
      </c>
      <c r="M164" s="26">
        <f t="shared" si="16"/>
        <v>0</v>
      </c>
      <c r="N164" s="27">
        <f t="shared" si="17"/>
        <v>0</v>
      </c>
      <c r="O164" s="28">
        <f t="shared" si="18"/>
        <v>0</v>
      </c>
      <c r="P164" s="29">
        <f t="shared" si="19"/>
        <v>0</v>
      </c>
      <c r="Q164" s="30">
        <f t="shared" si="20"/>
        <v>0</v>
      </c>
      <c r="S164" s="18"/>
    </row>
    <row r="165" spans="1:19" ht="15" customHeight="1" x14ac:dyDescent="0.25">
      <c r="A165" s="19">
        <v>163</v>
      </c>
      <c r="B165" s="64" t="s">
        <v>164</v>
      </c>
      <c r="C165" s="65"/>
      <c r="D165" s="65"/>
      <c r="E165" s="66"/>
      <c r="F165" s="23" t="s">
        <v>12</v>
      </c>
      <c r="G165" s="24">
        <v>3</v>
      </c>
      <c r="H165" s="24">
        <v>2363.52</v>
      </c>
      <c r="I165" s="25">
        <f t="shared" si="14"/>
        <v>7090.56</v>
      </c>
      <c r="J165" s="26">
        <v>0</v>
      </c>
      <c r="K165" s="27">
        <f>+'[1]pla No6'!L177</f>
        <v>0</v>
      </c>
      <c r="L165" s="28">
        <f t="shared" si="15"/>
        <v>0</v>
      </c>
      <c r="M165" s="26">
        <f t="shared" si="16"/>
        <v>0</v>
      </c>
      <c r="N165" s="27">
        <f t="shared" si="17"/>
        <v>0</v>
      </c>
      <c r="O165" s="28">
        <f t="shared" si="18"/>
        <v>0</v>
      </c>
      <c r="P165" s="29">
        <f t="shared" si="19"/>
        <v>0</v>
      </c>
      <c r="Q165" s="30">
        <f t="shared" si="20"/>
        <v>0</v>
      </c>
      <c r="S165" s="18"/>
    </row>
    <row r="166" spans="1:19" ht="15" customHeight="1" x14ac:dyDescent="0.25">
      <c r="A166" s="19">
        <v>164</v>
      </c>
      <c r="B166" s="64" t="s">
        <v>165</v>
      </c>
      <c r="C166" s="65"/>
      <c r="D166" s="65"/>
      <c r="E166" s="66"/>
      <c r="F166" s="23" t="s">
        <v>12</v>
      </c>
      <c r="G166" s="24">
        <v>2</v>
      </c>
      <c r="H166" s="24">
        <v>1283.52</v>
      </c>
      <c r="I166" s="25">
        <f t="shared" si="14"/>
        <v>2567.04</v>
      </c>
      <c r="J166" s="26">
        <v>0</v>
      </c>
      <c r="K166" s="27">
        <f>+'[1]pla No6'!L178</f>
        <v>0</v>
      </c>
      <c r="L166" s="28">
        <f t="shared" si="15"/>
        <v>0</v>
      </c>
      <c r="M166" s="26">
        <f t="shared" si="16"/>
        <v>0</v>
      </c>
      <c r="N166" s="27">
        <f t="shared" si="17"/>
        <v>0</v>
      </c>
      <c r="O166" s="28">
        <f t="shared" si="18"/>
        <v>0</v>
      </c>
      <c r="P166" s="29">
        <f t="shared" si="19"/>
        <v>0</v>
      </c>
      <c r="Q166" s="30">
        <f t="shared" si="20"/>
        <v>0</v>
      </c>
      <c r="S166" s="18"/>
    </row>
    <row r="167" spans="1:19" ht="15" customHeight="1" x14ac:dyDescent="0.25">
      <c r="A167" s="19">
        <v>165</v>
      </c>
      <c r="B167" s="64" t="s">
        <v>166</v>
      </c>
      <c r="C167" s="65"/>
      <c r="D167" s="65"/>
      <c r="E167" s="66"/>
      <c r="F167" s="23" t="s">
        <v>12</v>
      </c>
      <c r="G167" s="24">
        <v>4</v>
      </c>
      <c r="H167" s="24">
        <v>587.52</v>
      </c>
      <c r="I167" s="25">
        <f t="shared" si="14"/>
        <v>2350.08</v>
      </c>
      <c r="J167" s="26">
        <v>0</v>
      </c>
      <c r="K167" s="27">
        <f>+'[1]pla No6'!L179</f>
        <v>0</v>
      </c>
      <c r="L167" s="28">
        <f t="shared" si="15"/>
        <v>0</v>
      </c>
      <c r="M167" s="26">
        <f t="shared" si="16"/>
        <v>0</v>
      </c>
      <c r="N167" s="27">
        <f t="shared" si="17"/>
        <v>0</v>
      </c>
      <c r="O167" s="28">
        <f t="shared" si="18"/>
        <v>0</v>
      </c>
      <c r="P167" s="29">
        <f t="shared" si="19"/>
        <v>0</v>
      </c>
      <c r="Q167" s="30">
        <f t="shared" si="20"/>
        <v>0</v>
      </c>
      <c r="S167" s="18"/>
    </row>
    <row r="168" spans="1:19" x14ac:dyDescent="0.25">
      <c r="A168" s="19">
        <v>166</v>
      </c>
      <c r="B168" s="20" t="s">
        <v>167</v>
      </c>
      <c r="C168" s="21"/>
      <c r="D168" s="21"/>
      <c r="E168" s="22"/>
      <c r="F168" s="23" t="s">
        <v>12</v>
      </c>
      <c r="G168" s="24">
        <v>2</v>
      </c>
      <c r="H168" s="24">
        <v>164.15</v>
      </c>
      <c r="I168" s="25">
        <f t="shared" si="14"/>
        <v>328.3</v>
      </c>
      <c r="J168" s="26">
        <v>0</v>
      </c>
      <c r="K168" s="27">
        <f>+'[1]pla No6'!L180</f>
        <v>0</v>
      </c>
      <c r="L168" s="28">
        <f t="shared" si="15"/>
        <v>0</v>
      </c>
      <c r="M168" s="26">
        <f t="shared" si="16"/>
        <v>0</v>
      </c>
      <c r="N168" s="27">
        <f t="shared" si="17"/>
        <v>0</v>
      </c>
      <c r="O168" s="28">
        <f t="shared" si="18"/>
        <v>0</v>
      </c>
      <c r="P168" s="29">
        <f t="shared" si="19"/>
        <v>0</v>
      </c>
      <c r="Q168" s="30">
        <f t="shared" si="20"/>
        <v>0</v>
      </c>
      <c r="S168" s="18"/>
    </row>
    <row r="169" spans="1:19" x14ac:dyDescent="0.25">
      <c r="A169" s="19">
        <v>167</v>
      </c>
      <c r="B169" s="20" t="s">
        <v>168</v>
      </c>
      <c r="C169" s="21"/>
      <c r="D169" s="21"/>
      <c r="E169" s="22"/>
      <c r="F169" s="23" t="s">
        <v>12</v>
      </c>
      <c r="G169" s="24">
        <v>10</v>
      </c>
      <c r="H169" s="24">
        <v>111.94</v>
      </c>
      <c r="I169" s="25">
        <f t="shared" si="14"/>
        <v>1119.4000000000001</v>
      </c>
      <c r="J169" s="26">
        <v>0</v>
      </c>
      <c r="K169" s="27">
        <f>+'[1]pla No6'!L181</f>
        <v>0</v>
      </c>
      <c r="L169" s="28">
        <f t="shared" si="15"/>
        <v>0</v>
      </c>
      <c r="M169" s="26">
        <f t="shared" si="16"/>
        <v>0</v>
      </c>
      <c r="N169" s="27">
        <f t="shared" si="17"/>
        <v>0</v>
      </c>
      <c r="O169" s="28">
        <f t="shared" si="18"/>
        <v>0</v>
      </c>
      <c r="P169" s="29">
        <f t="shared" si="19"/>
        <v>0</v>
      </c>
      <c r="Q169" s="30">
        <f t="shared" si="20"/>
        <v>0</v>
      </c>
      <c r="S169" s="18"/>
    </row>
    <row r="170" spans="1:19" x14ac:dyDescent="0.25">
      <c r="A170" s="19">
        <v>168</v>
      </c>
      <c r="B170" s="20" t="s">
        <v>169</v>
      </c>
      <c r="C170" s="21"/>
      <c r="D170" s="21"/>
      <c r="E170" s="22"/>
      <c r="F170" s="23" t="s">
        <v>12</v>
      </c>
      <c r="G170" s="24">
        <v>32</v>
      </c>
      <c r="H170" s="24">
        <v>86.74</v>
      </c>
      <c r="I170" s="25">
        <f t="shared" si="14"/>
        <v>2775.68</v>
      </c>
      <c r="J170" s="26">
        <v>0</v>
      </c>
      <c r="K170" s="27">
        <f>+'[1]pla No6'!L182</f>
        <v>0</v>
      </c>
      <c r="L170" s="28">
        <f t="shared" si="15"/>
        <v>0</v>
      </c>
      <c r="M170" s="26">
        <f t="shared" si="16"/>
        <v>0</v>
      </c>
      <c r="N170" s="27">
        <f t="shared" si="17"/>
        <v>0</v>
      </c>
      <c r="O170" s="28">
        <f t="shared" si="18"/>
        <v>0</v>
      </c>
      <c r="P170" s="29">
        <f t="shared" si="19"/>
        <v>0</v>
      </c>
      <c r="Q170" s="30">
        <f t="shared" si="20"/>
        <v>0</v>
      </c>
      <c r="S170" s="18"/>
    </row>
    <row r="171" spans="1:19" x14ac:dyDescent="0.25">
      <c r="A171" s="19">
        <v>169</v>
      </c>
      <c r="B171" s="20" t="s">
        <v>170</v>
      </c>
      <c r="C171" s="21"/>
      <c r="D171" s="21"/>
      <c r="E171" s="22"/>
      <c r="F171" s="23" t="s">
        <v>12</v>
      </c>
      <c r="G171" s="24">
        <v>3</v>
      </c>
      <c r="H171" s="24">
        <v>166.45</v>
      </c>
      <c r="I171" s="25">
        <f t="shared" si="14"/>
        <v>499.35</v>
      </c>
      <c r="J171" s="26">
        <v>0</v>
      </c>
      <c r="K171" s="27">
        <f>+'[1]pla No6'!L183</f>
        <v>0</v>
      </c>
      <c r="L171" s="28">
        <f t="shared" si="15"/>
        <v>0</v>
      </c>
      <c r="M171" s="26">
        <f t="shared" si="16"/>
        <v>0</v>
      </c>
      <c r="N171" s="27">
        <f t="shared" si="17"/>
        <v>0</v>
      </c>
      <c r="O171" s="28">
        <f t="shared" si="18"/>
        <v>0</v>
      </c>
      <c r="P171" s="29">
        <f t="shared" si="19"/>
        <v>0</v>
      </c>
      <c r="Q171" s="30">
        <f t="shared" si="20"/>
        <v>0</v>
      </c>
      <c r="S171" s="18"/>
    </row>
    <row r="172" spans="1:19" x14ac:dyDescent="0.25">
      <c r="A172" s="19">
        <v>170</v>
      </c>
      <c r="B172" s="20" t="s">
        <v>171</v>
      </c>
      <c r="C172" s="21"/>
      <c r="D172" s="21"/>
      <c r="E172" s="22"/>
      <c r="F172" s="23" t="s">
        <v>12</v>
      </c>
      <c r="G172" s="24">
        <v>93</v>
      </c>
      <c r="H172" s="24">
        <v>6.8</v>
      </c>
      <c r="I172" s="25">
        <f t="shared" si="14"/>
        <v>632.4</v>
      </c>
      <c r="J172" s="26">
        <v>0</v>
      </c>
      <c r="K172" s="27">
        <f>+'[1]pla No6'!L184</f>
        <v>0</v>
      </c>
      <c r="L172" s="28">
        <f t="shared" si="15"/>
        <v>0</v>
      </c>
      <c r="M172" s="26">
        <f t="shared" si="16"/>
        <v>0</v>
      </c>
      <c r="N172" s="27">
        <f t="shared" si="17"/>
        <v>0</v>
      </c>
      <c r="O172" s="28">
        <f t="shared" si="18"/>
        <v>0</v>
      </c>
      <c r="P172" s="29">
        <f t="shared" si="19"/>
        <v>0</v>
      </c>
      <c r="Q172" s="30">
        <f t="shared" si="20"/>
        <v>0</v>
      </c>
      <c r="S172" s="18"/>
    </row>
    <row r="173" spans="1:19" x14ac:dyDescent="0.25">
      <c r="A173" s="19">
        <v>171</v>
      </c>
      <c r="B173" s="20" t="s">
        <v>172</v>
      </c>
      <c r="C173" s="21"/>
      <c r="D173" s="21"/>
      <c r="E173" s="22"/>
      <c r="F173" s="23" t="s">
        <v>12</v>
      </c>
      <c r="G173" s="24">
        <v>23</v>
      </c>
      <c r="H173" s="24">
        <v>8.84</v>
      </c>
      <c r="I173" s="25">
        <f t="shared" si="14"/>
        <v>203.32</v>
      </c>
      <c r="J173" s="26">
        <v>0</v>
      </c>
      <c r="K173" s="27">
        <f>+'[1]pla No6'!L185</f>
        <v>0</v>
      </c>
      <c r="L173" s="28">
        <f t="shared" si="15"/>
        <v>0</v>
      </c>
      <c r="M173" s="26">
        <f t="shared" si="16"/>
        <v>0</v>
      </c>
      <c r="N173" s="27">
        <f t="shared" si="17"/>
        <v>0</v>
      </c>
      <c r="O173" s="28">
        <f t="shared" si="18"/>
        <v>0</v>
      </c>
      <c r="P173" s="29">
        <f t="shared" si="19"/>
        <v>0</v>
      </c>
      <c r="Q173" s="30">
        <f t="shared" si="20"/>
        <v>0</v>
      </c>
      <c r="S173" s="18"/>
    </row>
    <row r="174" spans="1:19" x14ac:dyDescent="0.25">
      <c r="A174" s="19">
        <v>172</v>
      </c>
      <c r="B174" s="20" t="s">
        <v>173</v>
      </c>
      <c r="C174" s="21"/>
      <c r="D174" s="21"/>
      <c r="E174" s="22"/>
      <c r="F174" s="23" t="s">
        <v>12</v>
      </c>
      <c r="G174" s="24">
        <v>6</v>
      </c>
      <c r="H174" s="24">
        <v>10.199999999999999</v>
      </c>
      <c r="I174" s="25">
        <f t="shared" si="14"/>
        <v>61.2</v>
      </c>
      <c r="J174" s="26">
        <v>0</v>
      </c>
      <c r="K174" s="27">
        <f>+'[1]pla No6'!L186</f>
        <v>0</v>
      </c>
      <c r="L174" s="28">
        <f t="shared" si="15"/>
        <v>0</v>
      </c>
      <c r="M174" s="26">
        <f t="shared" si="16"/>
        <v>0</v>
      </c>
      <c r="N174" s="27">
        <f t="shared" si="17"/>
        <v>0</v>
      </c>
      <c r="O174" s="28">
        <f t="shared" si="18"/>
        <v>0</v>
      </c>
      <c r="P174" s="29">
        <f t="shared" si="19"/>
        <v>0</v>
      </c>
      <c r="Q174" s="30">
        <f t="shared" si="20"/>
        <v>0</v>
      </c>
      <c r="S174" s="18"/>
    </row>
    <row r="175" spans="1:19" x14ac:dyDescent="0.25">
      <c r="A175" s="19">
        <v>173</v>
      </c>
      <c r="B175" s="20" t="s">
        <v>174</v>
      </c>
      <c r="C175" s="21"/>
      <c r="D175" s="21"/>
      <c r="E175" s="22"/>
      <c r="F175" s="23" t="s">
        <v>14</v>
      </c>
      <c r="G175" s="24">
        <v>600</v>
      </c>
      <c r="H175" s="24">
        <v>2.95</v>
      </c>
      <c r="I175" s="25">
        <f t="shared" si="14"/>
        <v>1770</v>
      </c>
      <c r="J175" s="26">
        <v>0</v>
      </c>
      <c r="K175" s="27">
        <f>+'[1]pla No6'!L187</f>
        <v>0</v>
      </c>
      <c r="L175" s="28">
        <f t="shared" si="15"/>
        <v>0</v>
      </c>
      <c r="M175" s="26">
        <f t="shared" si="16"/>
        <v>0</v>
      </c>
      <c r="N175" s="27">
        <f t="shared" si="17"/>
        <v>0</v>
      </c>
      <c r="O175" s="28">
        <f t="shared" si="18"/>
        <v>0</v>
      </c>
      <c r="P175" s="29">
        <f t="shared" si="19"/>
        <v>0</v>
      </c>
      <c r="Q175" s="30">
        <f t="shared" si="20"/>
        <v>0</v>
      </c>
      <c r="S175" s="18"/>
    </row>
    <row r="176" spans="1:19" x14ac:dyDescent="0.25">
      <c r="A176" s="19">
        <v>174</v>
      </c>
      <c r="B176" s="20" t="s">
        <v>175</v>
      </c>
      <c r="C176" s="21"/>
      <c r="D176" s="21"/>
      <c r="E176" s="22"/>
      <c r="F176" s="23" t="s">
        <v>14</v>
      </c>
      <c r="G176" s="24">
        <v>330</v>
      </c>
      <c r="H176" s="24">
        <v>3.17</v>
      </c>
      <c r="I176" s="25">
        <f t="shared" si="14"/>
        <v>1046.0999999999999</v>
      </c>
      <c r="J176" s="26">
        <v>0</v>
      </c>
      <c r="K176" s="27">
        <f>+'[1]pla No6'!L188</f>
        <v>0</v>
      </c>
      <c r="L176" s="28">
        <f t="shared" si="15"/>
        <v>0</v>
      </c>
      <c r="M176" s="26">
        <f t="shared" si="16"/>
        <v>0</v>
      </c>
      <c r="N176" s="27">
        <f t="shared" si="17"/>
        <v>0</v>
      </c>
      <c r="O176" s="28">
        <f t="shared" si="18"/>
        <v>0</v>
      </c>
      <c r="P176" s="29">
        <f t="shared" si="19"/>
        <v>0</v>
      </c>
      <c r="Q176" s="30">
        <f t="shared" si="20"/>
        <v>0</v>
      </c>
      <c r="S176" s="18"/>
    </row>
    <row r="177" spans="1:19" x14ac:dyDescent="0.25">
      <c r="A177" s="19">
        <v>175</v>
      </c>
      <c r="B177" s="20" t="s">
        <v>176</v>
      </c>
      <c r="C177" s="21"/>
      <c r="D177" s="21"/>
      <c r="E177" s="22"/>
      <c r="F177" s="23" t="s">
        <v>12</v>
      </c>
      <c r="G177" s="24">
        <v>1</v>
      </c>
      <c r="H177" s="24">
        <v>671.32</v>
      </c>
      <c r="I177" s="25">
        <f t="shared" si="14"/>
        <v>671.32</v>
      </c>
      <c r="J177" s="26">
        <v>0</v>
      </c>
      <c r="K177" s="27">
        <f>+'[1]pla No6'!L189</f>
        <v>0</v>
      </c>
      <c r="L177" s="28">
        <f t="shared" si="15"/>
        <v>0</v>
      </c>
      <c r="M177" s="26">
        <f t="shared" si="16"/>
        <v>0</v>
      </c>
      <c r="N177" s="27">
        <f t="shared" si="17"/>
        <v>0</v>
      </c>
      <c r="O177" s="28">
        <f t="shared" si="18"/>
        <v>0</v>
      </c>
      <c r="P177" s="29">
        <f t="shared" si="19"/>
        <v>0</v>
      </c>
      <c r="Q177" s="30">
        <f t="shared" si="20"/>
        <v>0</v>
      </c>
      <c r="S177" s="18"/>
    </row>
    <row r="178" spans="1:19" x14ac:dyDescent="0.25">
      <c r="A178" s="19">
        <v>176</v>
      </c>
      <c r="B178" s="20" t="s">
        <v>177</v>
      </c>
      <c r="C178" s="21"/>
      <c r="D178" s="21"/>
      <c r="E178" s="22"/>
      <c r="F178" s="23" t="s">
        <v>12</v>
      </c>
      <c r="G178" s="24">
        <v>1</v>
      </c>
      <c r="H178" s="24">
        <v>615.64</v>
      </c>
      <c r="I178" s="25">
        <f t="shared" si="14"/>
        <v>615.64</v>
      </c>
      <c r="J178" s="26">
        <v>0</v>
      </c>
      <c r="K178" s="27">
        <f>+'[1]pla No6'!L190</f>
        <v>0</v>
      </c>
      <c r="L178" s="28">
        <f t="shared" si="15"/>
        <v>0</v>
      </c>
      <c r="M178" s="26">
        <f t="shared" si="16"/>
        <v>0</v>
      </c>
      <c r="N178" s="27">
        <f t="shared" si="17"/>
        <v>0</v>
      </c>
      <c r="O178" s="28">
        <f t="shared" si="18"/>
        <v>0</v>
      </c>
      <c r="P178" s="29">
        <f t="shared" si="19"/>
        <v>0</v>
      </c>
      <c r="Q178" s="30">
        <f t="shared" si="20"/>
        <v>0</v>
      </c>
      <c r="S178" s="18"/>
    </row>
    <row r="179" spans="1:19" x14ac:dyDescent="0.25">
      <c r="A179" s="19">
        <v>177</v>
      </c>
      <c r="B179" s="20" t="s">
        <v>178</v>
      </c>
      <c r="C179" s="21"/>
      <c r="D179" s="21"/>
      <c r="E179" s="22"/>
      <c r="F179" s="23" t="s">
        <v>12</v>
      </c>
      <c r="G179" s="24">
        <v>1</v>
      </c>
      <c r="H179" s="24">
        <v>504.28</v>
      </c>
      <c r="I179" s="25">
        <f t="shared" si="14"/>
        <v>504.28</v>
      </c>
      <c r="J179" s="26">
        <v>0</v>
      </c>
      <c r="K179" s="27">
        <f>+'[1]pla No6'!L191</f>
        <v>0</v>
      </c>
      <c r="L179" s="28">
        <f t="shared" si="15"/>
        <v>0</v>
      </c>
      <c r="M179" s="26">
        <f t="shared" si="16"/>
        <v>0</v>
      </c>
      <c r="N179" s="27">
        <f t="shared" si="17"/>
        <v>0</v>
      </c>
      <c r="O179" s="28">
        <f t="shared" si="18"/>
        <v>0</v>
      </c>
      <c r="P179" s="29">
        <f t="shared" si="19"/>
        <v>0</v>
      </c>
      <c r="Q179" s="30">
        <f t="shared" si="20"/>
        <v>0</v>
      </c>
      <c r="S179" s="18"/>
    </row>
    <row r="180" spans="1:19" x14ac:dyDescent="0.25">
      <c r="A180" s="19">
        <v>178</v>
      </c>
      <c r="B180" s="20" t="s">
        <v>179</v>
      </c>
      <c r="C180" s="21"/>
      <c r="D180" s="21"/>
      <c r="E180" s="22"/>
      <c r="F180" s="23" t="s">
        <v>12</v>
      </c>
      <c r="G180" s="24">
        <v>6</v>
      </c>
      <c r="H180" s="24">
        <v>129.47999999999999</v>
      </c>
      <c r="I180" s="25">
        <f t="shared" si="14"/>
        <v>776.88</v>
      </c>
      <c r="J180" s="26">
        <v>0</v>
      </c>
      <c r="K180" s="27">
        <f>+'[1]pla No6'!L192</f>
        <v>0</v>
      </c>
      <c r="L180" s="28">
        <f t="shared" si="15"/>
        <v>0</v>
      </c>
      <c r="M180" s="26">
        <f t="shared" si="16"/>
        <v>0</v>
      </c>
      <c r="N180" s="27">
        <f t="shared" si="17"/>
        <v>0</v>
      </c>
      <c r="O180" s="28">
        <f t="shared" si="18"/>
        <v>0</v>
      </c>
      <c r="P180" s="29">
        <f t="shared" si="19"/>
        <v>0</v>
      </c>
      <c r="Q180" s="30">
        <f t="shared" si="20"/>
        <v>0</v>
      </c>
      <c r="S180" s="18"/>
    </row>
    <row r="181" spans="1:19" ht="25.5" customHeight="1" x14ac:dyDescent="0.25">
      <c r="A181" s="19">
        <v>179</v>
      </c>
      <c r="B181" s="58" t="s">
        <v>180</v>
      </c>
      <c r="C181" s="59"/>
      <c r="D181" s="59"/>
      <c r="E181" s="60"/>
      <c r="F181" s="23" t="s">
        <v>12</v>
      </c>
      <c r="G181" s="24">
        <v>2</v>
      </c>
      <c r="H181" s="24">
        <v>28.87</v>
      </c>
      <c r="I181" s="25">
        <f t="shared" si="14"/>
        <v>57.74</v>
      </c>
      <c r="J181" s="26">
        <v>0</v>
      </c>
      <c r="K181" s="27">
        <f>+'[1]pla No6'!L193</f>
        <v>0</v>
      </c>
      <c r="L181" s="28">
        <f t="shared" si="15"/>
        <v>0</v>
      </c>
      <c r="M181" s="26">
        <f t="shared" si="16"/>
        <v>0</v>
      </c>
      <c r="N181" s="27">
        <f t="shared" si="17"/>
        <v>0</v>
      </c>
      <c r="O181" s="28">
        <f t="shared" si="18"/>
        <v>0</v>
      </c>
      <c r="P181" s="29">
        <f t="shared" si="19"/>
        <v>0</v>
      </c>
      <c r="Q181" s="30">
        <f t="shared" si="20"/>
        <v>0</v>
      </c>
      <c r="S181" s="18"/>
    </row>
    <row r="182" spans="1:19" ht="25.5" customHeight="1" x14ac:dyDescent="0.25">
      <c r="A182" s="19">
        <v>180</v>
      </c>
      <c r="B182" s="58" t="s">
        <v>181</v>
      </c>
      <c r="C182" s="59"/>
      <c r="D182" s="59"/>
      <c r="E182" s="60"/>
      <c r="F182" s="23" t="s">
        <v>12</v>
      </c>
      <c r="G182" s="24">
        <v>14</v>
      </c>
      <c r="H182" s="24">
        <v>28.99</v>
      </c>
      <c r="I182" s="25">
        <f t="shared" si="14"/>
        <v>405.86</v>
      </c>
      <c r="J182" s="26">
        <v>0</v>
      </c>
      <c r="K182" s="27">
        <f>+'[1]pla No6'!L194</f>
        <v>0</v>
      </c>
      <c r="L182" s="28">
        <f t="shared" si="15"/>
        <v>0</v>
      </c>
      <c r="M182" s="26">
        <f t="shared" si="16"/>
        <v>0</v>
      </c>
      <c r="N182" s="27">
        <f t="shared" si="17"/>
        <v>0</v>
      </c>
      <c r="O182" s="28">
        <f t="shared" si="18"/>
        <v>0</v>
      </c>
      <c r="P182" s="29">
        <f t="shared" si="19"/>
        <v>0</v>
      </c>
      <c r="Q182" s="30">
        <f t="shared" si="20"/>
        <v>0</v>
      </c>
      <c r="S182" s="18"/>
    </row>
    <row r="183" spans="1:19" ht="25.5" customHeight="1" x14ac:dyDescent="0.25">
      <c r="A183" s="19">
        <v>181</v>
      </c>
      <c r="B183" s="58" t="s">
        <v>182</v>
      </c>
      <c r="C183" s="59"/>
      <c r="D183" s="59"/>
      <c r="E183" s="60"/>
      <c r="F183" s="23" t="s">
        <v>12</v>
      </c>
      <c r="G183" s="24">
        <v>1</v>
      </c>
      <c r="H183" s="24">
        <v>28.87</v>
      </c>
      <c r="I183" s="25">
        <f t="shared" si="14"/>
        <v>28.87</v>
      </c>
      <c r="J183" s="26">
        <v>0</v>
      </c>
      <c r="K183" s="27">
        <f>+'[1]pla No6'!L195</f>
        <v>0</v>
      </c>
      <c r="L183" s="28">
        <f t="shared" si="15"/>
        <v>0</v>
      </c>
      <c r="M183" s="26">
        <f t="shared" si="16"/>
        <v>0</v>
      </c>
      <c r="N183" s="27">
        <f t="shared" si="17"/>
        <v>0</v>
      </c>
      <c r="O183" s="28">
        <f t="shared" si="18"/>
        <v>0</v>
      </c>
      <c r="P183" s="29">
        <f t="shared" si="19"/>
        <v>0</v>
      </c>
      <c r="Q183" s="30">
        <f t="shared" si="20"/>
        <v>0</v>
      </c>
      <c r="S183" s="18"/>
    </row>
    <row r="184" spans="1:19" x14ac:dyDescent="0.25">
      <c r="A184" s="19">
        <v>182</v>
      </c>
      <c r="B184" s="20" t="s">
        <v>183</v>
      </c>
      <c r="C184" s="21"/>
      <c r="D184" s="21"/>
      <c r="E184" s="22"/>
      <c r="F184" s="23" t="s">
        <v>12</v>
      </c>
      <c r="G184" s="24">
        <v>1</v>
      </c>
      <c r="H184" s="24">
        <v>406.09</v>
      </c>
      <c r="I184" s="25">
        <f t="shared" si="14"/>
        <v>406.09</v>
      </c>
      <c r="J184" s="26">
        <v>0</v>
      </c>
      <c r="K184" s="27">
        <f>+'[1]pla No6'!L196</f>
        <v>0</v>
      </c>
      <c r="L184" s="28">
        <f t="shared" si="15"/>
        <v>0</v>
      </c>
      <c r="M184" s="26">
        <f t="shared" si="16"/>
        <v>0</v>
      </c>
      <c r="N184" s="27">
        <f t="shared" si="17"/>
        <v>0</v>
      </c>
      <c r="O184" s="28">
        <f t="shared" si="18"/>
        <v>0</v>
      </c>
      <c r="P184" s="29">
        <f t="shared" si="19"/>
        <v>0</v>
      </c>
      <c r="Q184" s="30">
        <f t="shared" si="20"/>
        <v>0</v>
      </c>
      <c r="S184" s="18"/>
    </row>
    <row r="185" spans="1:19" ht="15" customHeight="1" x14ac:dyDescent="0.25">
      <c r="A185" s="19">
        <v>183</v>
      </c>
      <c r="B185" s="58" t="s">
        <v>184</v>
      </c>
      <c r="C185" s="59"/>
      <c r="D185" s="59"/>
      <c r="E185" s="60"/>
      <c r="F185" s="23" t="s">
        <v>12</v>
      </c>
      <c r="G185" s="24">
        <v>2</v>
      </c>
      <c r="H185" s="24">
        <v>1143.04</v>
      </c>
      <c r="I185" s="25">
        <f t="shared" si="14"/>
        <v>2286.08</v>
      </c>
      <c r="J185" s="26">
        <v>0</v>
      </c>
      <c r="K185" s="27">
        <f>+'[1]pla No6'!L197</f>
        <v>0</v>
      </c>
      <c r="L185" s="28">
        <f t="shared" si="15"/>
        <v>0</v>
      </c>
      <c r="M185" s="26">
        <f t="shared" si="16"/>
        <v>0</v>
      </c>
      <c r="N185" s="27">
        <f t="shared" si="17"/>
        <v>0</v>
      </c>
      <c r="O185" s="28">
        <f t="shared" si="18"/>
        <v>0</v>
      </c>
      <c r="P185" s="29">
        <f t="shared" si="19"/>
        <v>0</v>
      </c>
      <c r="Q185" s="30">
        <f t="shared" si="20"/>
        <v>0</v>
      </c>
      <c r="S185" s="18"/>
    </row>
    <row r="186" spans="1:19" ht="25.5" customHeight="1" x14ac:dyDescent="0.25">
      <c r="A186" s="19">
        <v>184</v>
      </c>
      <c r="B186" s="58" t="s">
        <v>185</v>
      </c>
      <c r="C186" s="59"/>
      <c r="D186" s="59"/>
      <c r="E186" s="60"/>
      <c r="F186" s="23" t="s">
        <v>14</v>
      </c>
      <c r="G186" s="24">
        <v>142</v>
      </c>
      <c r="H186" s="24">
        <v>30.85</v>
      </c>
      <c r="I186" s="25">
        <f t="shared" si="14"/>
        <v>4380.7</v>
      </c>
      <c r="J186" s="26">
        <v>0</v>
      </c>
      <c r="K186" s="27">
        <f>+'[1]pla No6'!L198</f>
        <v>0</v>
      </c>
      <c r="L186" s="28">
        <f t="shared" si="15"/>
        <v>0</v>
      </c>
      <c r="M186" s="26">
        <f t="shared" si="16"/>
        <v>0</v>
      </c>
      <c r="N186" s="27">
        <f t="shared" si="17"/>
        <v>0</v>
      </c>
      <c r="O186" s="28">
        <f t="shared" si="18"/>
        <v>0</v>
      </c>
      <c r="P186" s="29">
        <f t="shared" si="19"/>
        <v>0</v>
      </c>
      <c r="Q186" s="30">
        <f t="shared" si="20"/>
        <v>0</v>
      </c>
      <c r="S186" s="18"/>
    </row>
    <row r="187" spans="1:19" ht="15" customHeight="1" x14ac:dyDescent="0.25">
      <c r="A187" s="19">
        <v>185</v>
      </c>
      <c r="B187" s="58" t="s">
        <v>186</v>
      </c>
      <c r="C187" s="59"/>
      <c r="D187" s="59"/>
      <c r="E187" s="60"/>
      <c r="F187" s="23" t="s">
        <v>12</v>
      </c>
      <c r="G187" s="24">
        <v>3</v>
      </c>
      <c r="H187" s="24">
        <v>130.18</v>
      </c>
      <c r="I187" s="25">
        <f t="shared" si="14"/>
        <v>390.54</v>
      </c>
      <c r="J187" s="26">
        <v>0</v>
      </c>
      <c r="K187" s="27">
        <f>+'[1]pla No6'!L199</f>
        <v>0</v>
      </c>
      <c r="L187" s="28">
        <f t="shared" si="15"/>
        <v>0</v>
      </c>
      <c r="M187" s="26">
        <f t="shared" si="16"/>
        <v>0</v>
      </c>
      <c r="N187" s="27">
        <f t="shared" si="17"/>
        <v>0</v>
      </c>
      <c r="O187" s="28">
        <f t="shared" si="18"/>
        <v>0</v>
      </c>
      <c r="P187" s="29">
        <f t="shared" si="19"/>
        <v>0</v>
      </c>
      <c r="Q187" s="30">
        <f t="shared" si="20"/>
        <v>0</v>
      </c>
      <c r="S187" s="18"/>
    </row>
    <row r="188" spans="1:19" x14ac:dyDescent="0.25">
      <c r="A188" s="19">
        <v>186</v>
      </c>
      <c r="B188" s="20" t="s">
        <v>187</v>
      </c>
      <c r="C188" s="21"/>
      <c r="D188" s="21"/>
      <c r="E188" s="22"/>
      <c r="F188" s="23" t="s">
        <v>12</v>
      </c>
      <c r="G188" s="24">
        <v>10</v>
      </c>
      <c r="H188" s="24">
        <v>14.87</v>
      </c>
      <c r="I188" s="25">
        <f t="shared" si="14"/>
        <v>148.69999999999999</v>
      </c>
      <c r="J188" s="26">
        <v>0</v>
      </c>
      <c r="K188" s="27">
        <f>+'[1]pla No6'!L200</f>
        <v>0</v>
      </c>
      <c r="L188" s="28">
        <f t="shared" si="15"/>
        <v>0</v>
      </c>
      <c r="M188" s="26">
        <f t="shared" si="16"/>
        <v>0</v>
      </c>
      <c r="N188" s="27">
        <f t="shared" si="17"/>
        <v>0</v>
      </c>
      <c r="O188" s="28">
        <f t="shared" si="18"/>
        <v>0</v>
      </c>
      <c r="P188" s="29">
        <f t="shared" si="19"/>
        <v>0</v>
      </c>
      <c r="Q188" s="30">
        <f t="shared" si="20"/>
        <v>0</v>
      </c>
      <c r="S188" s="18"/>
    </row>
    <row r="189" spans="1:19" ht="15" customHeight="1" x14ac:dyDescent="0.25">
      <c r="A189" s="19">
        <v>187</v>
      </c>
      <c r="B189" s="58" t="s">
        <v>188</v>
      </c>
      <c r="C189" s="59"/>
      <c r="D189" s="59"/>
      <c r="E189" s="60"/>
      <c r="F189" s="23" t="s">
        <v>12</v>
      </c>
      <c r="G189" s="24">
        <v>14</v>
      </c>
      <c r="H189" s="24">
        <v>36.520000000000003</v>
      </c>
      <c r="I189" s="25">
        <f t="shared" si="14"/>
        <v>511.28</v>
      </c>
      <c r="J189" s="26">
        <v>0</v>
      </c>
      <c r="K189" s="27">
        <f>+'[1]pla No6'!L201</f>
        <v>0</v>
      </c>
      <c r="L189" s="28">
        <f t="shared" si="15"/>
        <v>0</v>
      </c>
      <c r="M189" s="26">
        <f t="shared" si="16"/>
        <v>0</v>
      </c>
      <c r="N189" s="27">
        <f t="shared" si="17"/>
        <v>0</v>
      </c>
      <c r="O189" s="28">
        <f t="shared" si="18"/>
        <v>0</v>
      </c>
      <c r="P189" s="29">
        <f t="shared" si="19"/>
        <v>0</v>
      </c>
      <c r="Q189" s="30">
        <f t="shared" si="20"/>
        <v>0</v>
      </c>
      <c r="S189" s="18"/>
    </row>
    <row r="190" spans="1:19" x14ac:dyDescent="0.25">
      <c r="A190" s="19">
        <v>188</v>
      </c>
      <c r="B190" s="20" t="s">
        <v>189</v>
      </c>
      <c r="C190" s="21"/>
      <c r="D190" s="21"/>
      <c r="E190" s="22"/>
      <c r="F190" s="23" t="s">
        <v>12</v>
      </c>
      <c r="G190" s="24">
        <v>23</v>
      </c>
      <c r="H190" s="24">
        <v>833.94</v>
      </c>
      <c r="I190" s="25">
        <f t="shared" si="14"/>
        <v>19180.62</v>
      </c>
      <c r="J190" s="26">
        <v>0</v>
      </c>
      <c r="K190" s="27">
        <f>+'[1]pla No6'!L202</f>
        <v>0</v>
      </c>
      <c r="L190" s="28">
        <f t="shared" si="15"/>
        <v>0</v>
      </c>
      <c r="M190" s="26">
        <f t="shared" si="16"/>
        <v>0</v>
      </c>
      <c r="N190" s="27">
        <f t="shared" si="17"/>
        <v>0</v>
      </c>
      <c r="O190" s="28">
        <f t="shared" si="18"/>
        <v>0</v>
      </c>
      <c r="P190" s="29">
        <f t="shared" si="19"/>
        <v>0</v>
      </c>
      <c r="Q190" s="30">
        <f t="shared" si="20"/>
        <v>0</v>
      </c>
      <c r="S190" s="18"/>
    </row>
    <row r="191" spans="1:19" ht="15" customHeight="1" x14ac:dyDescent="0.25">
      <c r="A191" s="19">
        <v>189</v>
      </c>
      <c r="B191" s="58" t="s">
        <v>190</v>
      </c>
      <c r="C191" s="59"/>
      <c r="D191" s="59"/>
      <c r="E191" s="60"/>
      <c r="F191" s="23" t="s">
        <v>12</v>
      </c>
      <c r="G191" s="24">
        <v>6</v>
      </c>
      <c r="H191" s="24">
        <v>3117.54</v>
      </c>
      <c r="I191" s="25">
        <f t="shared" si="14"/>
        <v>18705.240000000002</v>
      </c>
      <c r="J191" s="26">
        <v>0</v>
      </c>
      <c r="K191" s="27">
        <f>+'[1]pla No6'!L203</f>
        <v>0</v>
      </c>
      <c r="L191" s="28">
        <f t="shared" si="15"/>
        <v>0</v>
      </c>
      <c r="M191" s="26">
        <f t="shared" si="16"/>
        <v>0</v>
      </c>
      <c r="N191" s="27">
        <f t="shared" si="17"/>
        <v>0</v>
      </c>
      <c r="O191" s="28">
        <f t="shared" si="18"/>
        <v>0</v>
      </c>
      <c r="P191" s="29">
        <f t="shared" si="19"/>
        <v>0</v>
      </c>
      <c r="Q191" s="30">
        <f t="shared" si="20"/>
        <v>0</v>
      </c>
      <c r="S191" s="18"/>
    </row>
    <row r="192" spans="1:19" x14ac:dyDescent="0.25">
      <c r="A192" s="19">
        <v>190</v>
      </c>
      <c r="B192" s="20" t="s">
        <v>191</v>
      </c>
      <c r="C192" s="21"/>
      <c r="D192" s="21"/>
      <c r="E192" s="22"/>
      <c r="F192" s="23" t="s">
        <v>12</v>
      </c>
      <c r="G192" s="24">
        <v>1</v>
      </c>
      <c r="H192" s="24">
        <v>7435.2</v>
      </c>
      <c r="I192" s="25">
        <f t="shared" si="14"/>
        <v>7435.2</v>
      </c>
      <c r="J192" s="26">
        <v>0</v>
      </c>
      <c r="K192" s="27">
        <f>+'[1]pla No6'!L204</f>
        <v>0</v>
      </c>
      <c r="L192" s="28">
        <f t="shared" si="15"/>
        <v>0</v>
      </c>
      <c r="M192" s="26">
        <f t="shared" si="16"/>
        <v>0</v>
      </c>
      <c r="N192" s="27">
        <f t="shared" si="17"/>
        <v>0</v>
      </c>
      <c r="O192" s="28">
        <f t="shared" si="18"/>
        <v>0</v>
      </c>
      <c r="P192" s="29">
        <f t="shared" si="19"/>
        <v>0</v>
      </c>
      <c r="Q192" s="30">
        <f t="shared" si="20"/>
        <v>0</v>
      </c>
      <c r="S192" s="18"/>
    </row>
    <row r="193" spans="1:19" ht="15" customHeight="1" x14ac:dyDescent="0.25">
      <c r="A193" s="19">
        <v>191</v>
      </c>
      <c r="B193" s="58" t="s">
        <v>192</v>
      </c>
      <c r="C193" s="59"/>
      <c r="D193" s="59"/>
      <c r="E193" s="60"/>
      <c r="F193" s="23" t="s">
        <v>12</v>
      </c>
      <c r="G193" s="24">
        <v>1</v>
      </c>
      <c r="H193" s="24">
        <v>444.42</v>
      </c>
      <c r="I193" s="25">
        <f t="shared" si="14"/>
        <v>444.42</v>
      </c>
      <c r="J193" s="26">
        <v>0</v>
      </c>
      <c r="K193" s="27">
        <f>+'[1]pla No6'!L205</f>
        <v>1</v>
      </c>
      <c r="L193" s="28">
        <f t="shared" si="15"/>
        <v>1</v>
      </c>
      <c r="M193" s="26">
        <f t="shared" si="16"/>
        <v>0</v>
      </c>
      <c r="N193" s="27">
        <f t="shared" si="17"/>
        <v>444.42</v>
      </c>
      <c r="O193" s="28">
        <f t="shared" si="18"/>
        <v>444.42</v>
      </c>
      <c r="P193" s="29">
        <f t="shared" si="19"/>
        <v>0</v>
      </c>
      <c r="Q193" s="30">
        <f t="shared" si="20"/>
        <v>1</v>
      </c>
      <c r="S193" s="18"/>
    </row>
    <row r="194" spans="1:19" ht="15" customHeight="1" x14ac:dyDescent="0.25">
      <c r="A194" s="19">
        <v>192</v>
      </c>
      <c r="B194" s="20" t="s">
        <v>193</v>
      </c>
      <c r="C194" s="21"/>
      <c r="D194" s="21"/>
      <c r="E194" s="22"/>
      <c r="F194" s="23" t="s">
        <v>12</v>
      </c>
      <c r="G194" s="24">
        <v>1</v>
      </c>
      <c r="H194" s="24">
        <v>351.77</v>
      </c>
      <c r="I194" s="25">
        <f t="shared" si="14"/>
        <v>351.77</v>
      </c>
      <c r="J194" s="26">
        <v>0</v>
      </c>
      <c r="K194" s="27">
        <f>+'[1]pla No6'!L206</f>
        <v>1</v>
      </c>
      <c r="L194" s="28">
        <f t="shared" si="15"/>
        <v>1</v>
      </c>
      <c r="M194" s="26">
        <f t="shared" si="16"/>
        <v>0</v>
      </c>
      <c r="N194" s="27">
        <f t="shared" si="17"/>
        <v>351.77</v>
      </c>
      <c r="O194" s="28">
        <f t="shared" si="18"/>
        <v>351.77</v>
      </c>
      <c r="P194" s="29">
        <f t="shared" si="19"/>
        <v>0</v>
      </c>
      <c r="Q194" s="30">
        <f t="shared" si="20"/>
        <v>1</v>
      </c>
      <c r="S194" s="18"/>
    </row>
    <row r="195" spans="1:19" x14ac:dyDescent="0.25">
      <c r="A195" s="19">
        <v>193</v>
      </c>
      <c r="B195" s="20" t="s">
        <v>194</v>
      </c>
      <c r="C195" s="21"/>
      <c r="D195" s="21"/>
      <c r="E195" s="22"/>
      <c r="F195" s="23" t="s">
        <v>12</v>
      </c>
      <c r="G195" s="24">
        <v>1</v>
      </c>
      <c r="H195" s="24">
        <v>83.7</v>
      </c>
      <c r="I195" s="25">
        <f t="shared" ref="I195:I258" si="21">+ROUND(H195*G195,4)</f>
        <v>83.7</v>
      </c>
      <c r="J195" s="26">
        <v>0</v>
      </c>
      <c r="K195" s="27">
        <f>+'[1]pla No6'!L207</f>
        <v>1</v>
      </c>
      <c r="L195" s="28">
        <f t="shared" ref="L195:L212" si="22">+K195+J195</f>
        <v>1</v>
      </c>
      <c r="M195" s="26">
        <f t="shared" ref="M195:M258" si="23">+ROUND(J195*H195,2)</f>
        <v>0</v>
      </c>
      <c r="N195" s="27">
        <f t="shared" ref="N195:N212" si="24">+ROUND(K195*H195,2)</f>
        <v>83.7</v>
      </c>
      <c r="O195" s="28">
        <f t="shared" ref="O195:O212" si="25">+N195+M195</f>
        <v>83.7</v>
      </c>
      <c r="P195" s="29">
        <f t="shared" ref="P195:P212" si="26">+J195/G195</f>
        <v>0</v>
      </c>
      <c r="Q195" s="30">
        <f t="shared" ref="Q195:Q212" si="27">+L195/G195</f>
        <v>1</v>
      </c>
      <c r="S195" s="18"/>
    </row>
    <row r="196" spans="1:19" x14ac:dyDescent="0.25">
      <c r="A196" s="19">
        <v>194</v>
      </c>
      <c r="B196" s="20" t="s">
        <v>195</v>
      </c>
      <c r="C196" s="21"/>
      <c r="D196" s="21"/>
      <c r="E196" s="22"/>
      <c r="F196" s="23" t="s">
        <v>12</v>
      </c>
      <c r="G196" s="24">
        <v>1</v>
      </c>
      <c r="H196" s="24">
        <v>227.98</v>
      </c>
      <c r="I196" s="25">
        <f t="shared" si="21"/>
        <v>227.98</v>
      </c>
      <c r="J196" s="26">
        <v>0</v>
      </c>
      <c r="K196" s="27">
        <f>+'[1]pla No6'!L208</f>
        <v>1</v>
      </c>
      <c r="L196" s="28">
        <f t="shared" si="22"/>
        <v>1</v>
      </c>
      <c r="M196" s="26">
        <f t="shared" si="23"/>
        <v>0</v>
      </c>
      <c r="N196" s="27">
        <f t="shared" si="24"/>
        <v>227.98</v>
      </c>
      <c r="O196" s="28">
        <f t="shared" si="25"/>
        <v>227.98</v>
      </c>
      <c r="P196" s="29">
        <f t="shared" si="26"/>
        <v>0</v>
      </c>
      <c r="Q196" s="30">
        <f t="shared" si="27"/>
        <v>1</v>
      </c>
      <c r="S196" s="18"/>
    </row>
    <row r="197" spans="1:19" ht="15" customHeight="1" x14ac:dyDescent="0.25">
      <c r="A197" s="19">
        <v>195</v>
      </c>
      <c r="B197" s="58" t="s">
        <v>196</v>
      </c>
      <c r="C197" s="59"/>
      <c r="D197" s="59"/>
      <c r="E197" s="60"/>
      <c r="F197" s="23" t="s">
        <v>12</v>
      </c>
      <c r="G197" s="24">
        <v>1</v>
      </c>
      <c r="H197" s="24">
        <v>1754.54</v>
      </c>
      <c r="I197" s="25">
        <f t="shared" si="21"/>
        <v>1754.54</v>
      </c>
      <c r="J197" s="26">
        <v>0</v>
      </c>
      <c r="K197" s="27">
        <f>+'[1]pla No6'!L209</f>
        <v>1</v>
      </c>
      <c r="L197" s="28">
        <f t="shared" si="22"/>
        <v>1</v>
      </c>
      <c r="M197" s="26">
        <f t="shared" si="23"/>
        <v>0</v>
      </c>
      <c r="N197" s="27">
        <f t="shared" si="24"/>
        <v>1754.54</v>
      </c>
      <c r="O197" s="28">
        <f t="shared" si="25"/>
        <v>1754.54</v>
      </c>
      <c r="P197" s="29">
        <f t="shared" si="26"/>
        <v>0</v>
      </c>
      <c r="Q197" s="30">
        <f t="shared" si="27"/>
        <v>1</v>
      </c>
      <c r="S197" s="18"/>
    </row>
    <row r="198" spans="1:19" ht="15" customHeight="1" x14ac:dyDescent="0.25">
      <c r="A198" s="19">
        <v>196</v>
      </c>
      <c r="B198" s="58" t="s">
        <v>197</v>
      </c>
      <c r="C198" s="59"/>
      <c r="D198" s="59"/>
      <c r="E198" s="60"/>
      <c r="F198" s="23" t="s">
        <v>12</v>
      </c>
      <c r="G198" s="24">
        <v>30</v>
      </c>
      <c r="H198" s="24">
        <v>55.02</v>
      </c>
      <c r="I198" s="25">
        <f t="shared" si="21"/>
        <v>1650.6</v>
      </c>
      <c r="J198" s="26">
        <v>0</v>
      </c>
      <c r="K198" s="27">
        <f>+'[1]pla No6'!L210</f>
        <v>0</v>
      </c>
      <c r="L198" s="28">
        <f t="shared" si="22"/>
        <v>0</v>
      </c>
      <c r="M198" s="26">
        <f t="shared" si="23"/>
        <v>0</v>
      </c>
      <c r="N198" s="27">
        <f t="shared" si="24"/>
        <v>0</v>
      </c>
      <c r="O198" s="28">
        <f t="shared" si="25"/>
        <v>0</v>
      </c>
      <c r="P198" s="29">
        <f t="shared" si="26"/>
        <v>0</v>
      </c>
      <c r="Q198" s="30">
        <f t="shared" si="27"/>
        <v>0</v>
      </c>
      <c r="S198" s="18"/>
    </row>
    <row r="199" spans="1:19" x14ac:dyDescent="0.25">
      <c r="A199" s="19">
        <v>197</v>
      </c>
      <c r="B199" s="20" t="s">
        <v>198</v>
      </c>
      <c r="C199" s="21"/>
      <c r="D199" s="21"/>
      <c r="E199" s="22"/>
      <c r="F199" s="23" t="s">
        <v>14</v>
      </c>
      <c r="G199" s="24">
        <v>560</v>
      </c>
      <c r="H199" s="24">
        <v>14.23</v>
      </c>
      <c r="I199" s="25">
        <f t="shared" si="21"/>
        <v>7968.8</v>
      </c>
      <c r="J199" s="26">
        <v>0</v>
      </c>
      <c r="K199" s="27">
        <f>+'[1]pla No6'!L211</f>
        <v>0</v>
      </c>
      <c r="L199" s="28">
        <f t="shared" si="22"/>
        <v>0</v>
      </c>
      <c r="M199" s="26">
        <f t="shared" si="23"/>
        <v>0</v>
      </c>
      <c r="N199" s="27">
        <f t="shared" si="24"/>
        <v>0</v>
      </c>
      <c r="O199" s="28">
        <f t="shared" si="25"/>
        <v>0</v>
      </c>
      <c r="P199" s="29">
        <f t="shared" si="26"/>
        <v>0</v>
      </c>
      <c r="Q199" s="30">
        <f t="shared" si="27"/>
        <v>0</v>
      </c>
      <c r="S199" s="18"/>
    </row>
    <row r="200" spans="1:19" ht="15" customHeight="1" x14ac:dyDescent="0.25">
      <c r="A200" s="19">
        <v>198</v>
      </c>
      <c r="B200" s="20" t="s">
        <v>199</v>
      </c>
      <c r="C200" s="21"/>
      <c r="D200" s="21"/>
      <c r="E200" s="22"/>
      <c r="F200" s="23" t="s">
        <v>12</v>
      </c>
      <c r="G200" s="24">
        <v>51</v>
      </c>
      <c r="H200" s="24">
        <v>289.04000000000002</v>
      </c>
      <c r="I200" s="25">
        <f t="shared" si="21"/>
        <v>14741.04</v>
      </c>
      <c r="J200" s="26">
        <v>0</v>
      </c>
      <c r="K200" s="27">
        <f>+'[1]pla No6'!L212</f>
        <v>47</v>
      </c>
      <c r="L200" s="28">
        <f t="shared" si="22"/>
        <v>47</v>
      </c>
      <c r="M200" s="26">
        <f t="shared" si="23"/>
        <v>0</v>
      </c>
      <c r="N200" s="27">
        <f t="shared" si="24"/>
        <v>13584.88</v>
      </c>
      <c r="O200" s="28">
        <f t="shared" si="25"/>
        <v>13584.88</v>
      </c>
      <c r="P200" s="29">
        <f t="shared" si="26"/>
        <v>0</v>
      </c>
      <c r="Q200" s="30">
        <f t="shared" si="27"/>
        <v>0.92156862745098034</v>
      </c>
      <c r="S200" s="18"/>
    </row>
    <row r="201" spans="1:19" x14ac:dyDescent="0.25">
      <c r="A201" s="19">
        <v>199</v>
      </c>
      <c r="B201" s="20" t="s">
        <v>200</v>
      </c>
      <c r="C201" s="21"/>
      <c r="D201" s="21"/>
      <c r="E201" s="22"/>
      <c r="F201" s="23" t="s">
        <v>12</v>
      </c>
      <c r="G201" s="24">
        <v>3</v>
      </c>
      <c r="H201" s="24">
        <v>166.09</v>
      </c>
      <c r="I201" s="25">
        <f t="shared" si="21"/>
        <v>498.27</v>
      </c>
      <c r="J201" s="26">
        <v>0</v>
      </c>
      <c r="K201" s="27">
        <f>+'[1]pla No6'!L213</f>
        <v>0</v>
      </c>
      <c r="L201" s="28">
        <f t="shared" si="22"/>
        <v>0</v>
      </c>
      <c r="M201" s="26">
        <f t="shared" si="23"/>
        <v>0</v>
      </c>
      <c r="N201" s="27">
        <f t="shared" si="24"/>
        <v>0</v>
      </c>
      <c r="O201" s="28">
        <f t="shared" si="25"/>
        <v>0</v>
      </c>
      <c r="P201" s="29">
        <f t="shared" si="26"/>
        <v>0</v>
      </c>
      <c r="Q201" s="30">
        <f t="shared" si="27"/>
        <v>0</v>
      </c>
      <c r="S201" s="18"/>
    </row>
    <row r="202" spans="1:19" x14ac:dyDescent="0.25">
      <c r="A202" s="19">
        <v>200</v>
      </c>
      <c r="B202" s="20" t="s">
        <v>201</v>
      </c>
      <c r="C202" s="21"/>
      <c r="D202" s="21"/>
      <c r="E202" s="22"/>
      <c r="F202" s="23" t="s">
        <v>12</v>
      </c>
      <c r="G202" s="24">
        <v>27</v>
      </c>
      <c r="H202" s="24">
        <v>395.28</v>
      </c>
      <c r="I202" s="25">
        <f t="shared" si="21"/>
        <v>10672.56</v>
      </c>
      <c r="J202" s="26">
        <v>0</v>
      </c>
      <c r="K202" s="27">
        <f>+'[1]pla No6'!L214</f>
        <v>26</v>
      </c>
      <c r="L202" s="28">
        <f t="shared" si="22"/>
        <v>26</v>
      </c>
      <c r="M202" s="26">
        <f t="shared" si="23"/>
        <v>0</v>
      </c>
      <c r="N202" s="27">
        <f t="shared" si="24"/>
        <v>10277.280000000001</v>
      </c>
      <c r="O202" s="28">
        <f t="shared" si="25"/>
        <v>10277.280000000001</v>
      </c>
      <c r="P202" s="29">
        <f t="shared" si="26"/>
        <v>0</v>
      </c>
      <c r="Q202" s="30">
        <f t="shared" si="27"/>
        <v>0.96296296296296291</v>
      </c>
      <c r="S202" s="18"/>
    </row>
    <row r="203" spans="1:19" x14ac:dyDescent="0.25">
      <c r="A203" s="19">
        <v>201</v>
      </c>
      <c r="B203" s="20" t="s">
        <v>64</v>
      </c>
      <c r="C203" s="21"/>
      <c r="D203" s="21"/>
      <c r="E203" s="22"/>
      <c r="F203" s="23" t="s">
        <v>14</v>
      </c>
      <c r="G203" s="24">
        <v>542.16999999999996</v>
      </c>
      <c r="H203" s="24">
        <v>0.95</v>
      </c>
      <c r="I203" s="25">
        <f t="shared" si="21"/>
        <v>515.06150000000002</v>
      </c>
      <c r="J203" s="26">
        <v>0</v>
      </c>
      <c r="K203" s="27">
        <f>+'[1]pla No6'!L215</f>
        <v>613.91</v>
      </c>
      <c r="L203" s="28">
        <f t="shared" si="22"/>
        <v>613.91</v>
      </c>
      <c r="M203" s="26">
        <f t="shared" si="23"/>
        <v>0</v>
      </c>
      <c r="N203" s="27">
        <f t="shared" si="24"/>
        <v>583.21</v>
      </c>
      <c r="O203" s="28">
        <f t="shared" si="25"/>
        <v>583.21</v>
      </c>
      <c r="P203" s="29">
        <f t="shared" si="26"/>
        <v>0</v>
      </c>
      <c r="Q203" s="30">
        <f t="shared" si="27"/>
        <v>1.1323201209952598</v>
      </c>
      <c r="S203" s="18"/>
    </row>
    <row r="204" spans="1:19" x14ac:dyDescent="0.25">
      <c r="A204" s="19">
        <v>202</v>
      </c>
      <c r="B204" s="20" t="s">
        <v>202</v>
      </c>
      <c r="C204" s="21"/>
      <c r="D204" s="21"/>
      <c r="E204" s="22"/>
      <c r="F204" s="23" t="s">
        <v>19</v>
      </c>
      <c r="G204" s="24">
        <v>43.71</v>
      </c>
      <c r="H204" s="24">
        <v>12.89</v>
      </c>
      <c r="I204" s="25">
        <f t="shared" si="21"/>
        <v>563.42190000000005</v>
      </c>
      <c r="J204" s="26">
        <v>0</v>
      </c>
      <c r="K204" s="27">
        <f>+'[1]pla No6'!L216</f>
        <v>32.700000000000003</v>
      </c>
      <c r="L204" s="28">
        <f t="shared" si="22"/>
        <v>32.700000000000003</v>
      </c>
      <c r="M204" s="26">
        <f t="shared" si="23"/>
        <v>0</v>
      </c>
      <c r="N204" s="27">
        <f t="shared" si="24"/>
        <v>421.5</v>
      </c>
      <c r="O204" s="28">
        <f t="shared" si="25"/>
        <v>421.5</v>
      </c>
      <c r="P204" s="29">
        <f t="shared" si="26"/>
        <v>0</v>
      </c>
      <c r="Q204" s="30">
        <f t="shared" si="27"/>
        <v>0.74811256005490745</v>
      </c>
      <c r="S204" s="18"/>
    </row>
    <row r="205" spans="1:19" x14ac:dyDescent="0.25">
      <c r="A205" s="19">
        <v>203</v>
      </c>
      <c r="B205" s="20" t="s">
        <v>88</v>
      </c>
      <c r="C205" s="21"/>
      <c r="D205" s="21"/>
      <c r="E205" s="22"/>
      <c r="F205" s="23" t="s">
        <v>19</v>
      </c>
      <c r="G205" s="24">
        <v>267.31</v>
      </c>
      <c r="H205" s="24">
        <v>1.9</v>
      </c>
      <c r="I205" s="25">
        <f t="shared" si="21"/>
        <v>507.88900000000001</v>
      </c>
      <c r="J205" s="26">
        <v>0</v>
      </c>
      <c r="K205" s="27">
        <f>+'[1]pla No6'!L217</f>
        <v>443.44000000000005</v>
      </c>
      <c r="L205" s="28">
        <f t="shared" si="22"/>
        <v>443.44000000000005</v>
      </c>
      <c r="M205" s="26">
        <f t="shared" si="23"/>
        <v>0</v>
      </c>
      <c r="N205" s="27">
        <f t="shared" si="24"/>
        <v>842.54</v>
      </c>
      <c r="O205" s="28">
        <f t="shared" si="25"/>
        <v>842.54</v>
      </c>
      <c r="P205" s="29">
        <f t="shared" si="26"/>
        <v>0</v>
      </c>
      <c r="Q205" s="30">
        <f t="shared" si="27"/>
        <v>1.6588979087950322</v>
      </c>
      <c r="S205" s="18"/>
    </row>
    <row r="206" spans="1:19" x14ac:dyDescent="0.25">
      <c r="A206" s="19">
        <v>204</v>
      </c>
      <c r="B206" s="20" t="s">
        <v>203</v>
      </c>
      <c r="C206" s="21"/>
      <c r="D206" s="21"/>
      <c r="E206" s="22"/>
      <c r="F206" s="23" t="s">
        <v>19</v>
      </c>
      <c r="G206" s="24">
        <v>94.51</v>
      </c>
      <c r="H206" s="24">
        <v>21.66</v>
      </c>
      <c r="I206" s="25">
        <f t="shared" si="21"/>
        <v>2047.0866000000001</v>
      </c>
      <c r="J206" s="26">
        <v>0</v>
      </c>
      <c r="K206" s="27">
        <f>+'[1]pla No6'!L218</f>
        <v>85.52000000000001</v>
      </c>
      <c r="L206" s="28">
        <f t="shared" si="22"/>
        <v>85.52000000000001</v>
      </c>
      <c r="M206" s="26">
        <f t="shared" si="23"/>
        <v>0</v>
      </c>
      <c r="N206" s="27">
        <f t="shared" si="24"/>
        <v>1852.36</v>
      </c>
      <c r="O206" s="28">
        <f t="shared" si="25"/>
        <v>1852.36</v>
      </c>
      <c r="P206" s="29">
        <f t="shared" si="26"/>
        <v>0</v>
      </c>
      <c r="Q206" s="30">
        <f t="shared" si="27"/>
        <v>0.90487779070997787</v>
      </c>
      <c r="S206" s="18"/>
    </row>
    <row r="207" spans="1:19" x14ac:dyDescent="0.25">
      <c r="A207" s="19">
        <v>205</v>
      </c>
      <c r="B207" s="31" t="s">
        <v>204</v>
      </c>
      <c r="C207" s="21"/>
      <c r="D207" s="21"/>
      <c r="E207" s="22"/>
      <c r="F207" s="23" t="s">
        <v>19</v>
      </c>
      <c r="G207" s="24">
        <v>67.900000000000006</v>
      </c>
      <c r="H207" s="24">
        <v>19.309999999999999</v>
      </c>
      <c r="I207" s="25">
        <f t="shared" si="21"/>
        <v>1311.1489999999999</v>
      </c>
      <c r="J207" s="26">
        <v>0</v>
      </c>
      <c r="K207" s="27">
        <f>+'[1]pla No6'!L219</f>
        <v>110.88999999999997</v>
      </c>
      <c r="L207" s="28">
        <f t="shared" si="22"/>
        <v>110.88999999999997</v>
      </c>
      <c r="M207" s="26">
        <f t="shared" si="23"/>
        <v>0</v>
      </c>
      <c r="N207" s="27">
        <f t="shared" si="24"/>
        <v>2141.29</v>
      </c>
      <c r="O207" s="28">
        <f t="shared" si="25"/>
        <v>2141.29</v>
      </c>
      <c r="P207" s="29">
        <f t="shared" si="26"/>
        <v>0</v>
      </c>
      <c r="Q207" s="30">
        <f t="shared" si="27"/>
        <v>1.6331369661266564</v>
      </c>
      <c r="S207" s="18"/>
    </row>
    <row r="208" spans="1:19" x14ac:dyDescent="0.25">
      <c r="A208" s="19">
        <v>206</v>
      </c>
      <c r="B208" s="20" t="s">
        <v>65</v>
      </c>
      <c r="C208" s="21"/>
      <c r="D208" s="21"/>
      <c r="E208" s="22"/>
      <c r="F208" s="23" t="s">
        <v>19</v>
      </c>
      <c r="G208" s="24">
        <v>43.44</v>
      </c>
      <c r="H208" s="24">
        <v>22.02</v>
      </c>
      <c r="I208" s="25">
        <f t="shared" si="21"/>
        <v>956.54880000000003</v>
      </c>
      <c r="J208" s="26">
        <v>0</v>
      </c>
      <c r="K208" s="27">
        <f>+'[1]pla No6'!L220</f>
        <v>199.47999999999996</v>
      </c>
      <c r="L208" s="28">
        <f t="shared" si="22"/>
        <v>199.47999999999996</v>
      </c>
      <c r="M208" s="26">
        <f t="shared" si="23"/>
        <v>0</v>
      </c>
      <c r="N208" s="27">
        <f t="shared" si="24"/>
        <v>4392.55</v>
      </c>
      <c r="O208" s="28">
        <f t="shared" si="25"/>
        <v>4392.55</v>
      </c>
      <c r="P208" s="29">
        <f t="shared" si="26"/>
        <v>0</v>
      </c>
      <c r="Q208" s="30">
        <f t="shared" si="27"/>
        <v>4.5920810313075497</v>
      </c>
      <c r="S208" s="18"/>
    </row>
    <row r="209" spans="1:22" x14ac:dyDescent="0.25">
      <c r="A209" s="19">
        <v>207</v>
      </c>
      <c r="B209" s="20" t="s">
        <v>205</v>
      </c>
      <c r="C209" s="21"/>
      <c r="D209" s="21"/>
      <c r="E209" s="22"/>
      <c r="F209" s="23" t="s">
        <v>19</v>
      </c>
      <c r="G209" s="24">
        <v>32.06</v>
      </c>
      <c r="H209" s="24">
        <v>26.53</v>
      </c>
      <c r="I209" s="25">
        <f t="shared" si="21"/>
        <v>850.55179999999996</v>
      </c>
      <c r="J209" s="26">
        <v>0</v>
      </c>
      <c r="K209" s="27">
        <f>+'[1]pla No6'!L221</f>
        <v>0</v>
      </c>
      <c r="L209" s="28">
        <f t="shared" si="22"/>
        <v>0</v>
      </c>
      <c r="M209" s="26">
        <f t="shared" si="23"/>
        <v>0</v>
      </c>
      <c r="N209" s="27">
        <f t="shared" si="24"/>
        <v>0</v>
      </c>
      <c r="O209" s="28">
        <f t="shared" si="25"/>
        <v>0</v>
      </c>
      <c r="P209" s="29">
        <f t="shared" si="26"/>
        <v>0</v>
      </c>
      <c r="Q209" s="30">
        <f t="shared" si="27"/>
        <v>0</v>
      </c>
      <c r="S209" s="18"/>
    </row>
    <row r="210" spans="1:22" ht="16.5" customHeight="1" x14ac:dyDescent="0.25">
      <c r="A210" s="19">
        <v>208</v>
      </c>
      <c r="B210" s="20" t="s">
        <v>206</v>
      </c>
      <c r="C210" s="21"/>
      <c r="D210" s="21"/>
      <c r="E210" s="22"/>
      <c r="F210" s="23" t="s">
        <v>19</v>
      </c>
      <c r="G210" s="24">
        <v>52.26</v>
      </c>
      <c r="H210" s="24">
        <v>186.72</v>
      </c>
      <c r="I210" s="25">
        <f t="shared" si="21"/>
        <v>9757.9871999999996</v>
      </c>
      <c r="J210" s="26">
        <f>[2]ANEXO7!$F$570</f>
        <v>0.44000000000000006</v>
      </c>
      <c r="K210" s="27">
        <f>+'[1]pla No6'!L222</f>
        <v>96.570000000000007</v>
      </c>
      <c r="L210" s="28">
        <f t="shared" si="22"/>
        <v>97.01</v>
      </c>
      <c r="M210" s="26">
        <f t="shared" si="23"/>
        <v>82.16</v>
      </c>
      <c r="N210" s="27">
        <f t="shared" si="24"/>
        <v>18031.55</v>
      </c>
      <c r="O210" s="28">
        <f t="shared" si="25"/>
        <v>18113.71</v>
      </c>
      <c r="P210" s="29">
        <f t="shared" si="26"/>
        <v>8.4194412552621514E-3</v>
      </c>
      <c r="Q210" s="30">
        <f t="shared" si="27"/>
        <v>1.8562954458476848</v>
      </c>
      <c r="S210" s="18"/>
    </row>
    <row r="211" spans="1:22" x14ac:dyDescent="0.25">
      <c r="A211" s="19">
        <v>209</v>
      </c>
      <c r="B211" s="20" t="s">
        <v>115</v>
      </c>
      <c r="C211" s="21"/>
      <c r="D211" s="21"/>
      <c r="E211" s="22"/>
      <c r="F211" s="23" t="s">
        <v>116</v>
      </c>
      <c r="G211" s="24">
        <v>424.22</v>
      </c>
      <c r="H211" s="24">
        <v>1.79</v>
      </c>
      <c r="I211" s="25">
        <f t="shared" si="21"/>
        <v>759.35379999999998</v>
      </c>
      <c r="J211" s="26">
        <v>0</v>
      </c>
      <c r="K211" s="27">
        <f>+'[1]pla No6'!L223</f>
        <v>416.25</v>
      </c>
      <c r="L211" s="28">
        <f t="shared" si="22"/>
        <v>416.25</v>
      </c>
      <c r="M211" s="26">
        <f t="shared" si="23"/>
        <v>0</v>
      </c>
      <c r="N211" s="27">
        <f t="shared" si="24"/>
        <v>745.09</v>
      </c>
      <c r="O211" s="28">
        <f t="shared" si="25"/>
        <v>745.09</v>
      </c>
      <c r="P211" s="29">
        <f t="shared" si="26"/>
        <v>0</v>
      </c>
      <c r="Q211" s="30">
        <f t="shared" si="27"/>
        <v>0.98121257837914289</v>
      </c>
      <c r="S211" s="18"/>
    </row>
    <row r="212" spans="1:22" x14ac:dyDescent="0.25">
      <c r="A212" s="19">
        <v>210</v>
      </c>
      <c r="B212" s="20" t="s">
        <v>207</v>
      </c>
      <c r="C212" s="21"/>
      <c r="D212" s="21"/>
      <c r="E212" s="22"/>
      <c r="F212" s="23" t="s">
        <v>116</v>
      </c>
      <c r="G212" s="24">
        <v>324.58</v>
      </c>
      <c r="H212" s="24">
        <v>3.1</v>
      </c>
      <c r="I212" s="25">
        <f t="shared" si="21"/>
        <v>1006.198</v>
      </c>
      <c r="J212" s="26">
        <v>0</v>
      </c>
      <c r="K212" s="27">
        <f>+'[1]pla No6'!L224</f>
        <v>0</v>
      </c>
      <c r="L212" s="28">
        <f t="shared" si="22"/>
        <v>0</v>
      </c>
      <c r="M212" s="26">
        <f t="shared" si="23"/>
        <v>0</v>
      </c>
      <c r="N212" s="27">
        <f t="shared" si="24"/>
        <v>0</v>
      </c>
      <c r="O212" s="28">
        <f t="shared" si="25"/>
        <v>0</v>
      </c>
      <c r="P212" s="29">
        <f t="shared" si="26"/>
        <v>0</v>
      </c>
      <c r="Q212" s="30">
        <f t="shared" si="27"/>
        <v>0</v>
      </c>
      <c r="S212" s="18"/>
    </row>
    <row r="213" spans="1:22" x14ac:dyDescent="0.25">
      <c r="A213" s="19">
        <v>211</v>
      </c>
      <c r="B213" s="20" t="s">
        <v>208</v>
      </c>
      <c r="C213" s="21"/>
      <c r="D213" s="21"/>
      <c r="E213" s="22"/>
      <c r="F213" s="23" t="s">
        <v>16</v>
      </c>
      <c r="G213" s="24">
        <v>19.27</v>
      </c>
      <c r="H213" s="24">
        <v>3.92</v>
      </c>
      <c r="I213" s="25">
        <f t="shared" si="21"/>
        <v>75.538399999999996</v>
      </c>
      <c r="J213" s="26">
        <v>0</v>
      </c>
      <c r="K213" s="27">
        <f>+'[1]pla No6'!L225</f>
        <v>0</v>
      </c>
      <c r="L213" s="28">
        <f>+K213+J213</f>
        <v>0</v>
      </c>
      <c r="M213" s="26">
        <f t="shared" si="23"/>
        <v>0</v>
      </c>
      <c r="N213" s="27">
        <f>+ROUND(K213*H213,2)</f>
        <v>0</v>
      </c>
      <c r="O213" s="28">
        <f>+N213+M213</f>
        <v>0</v>
      </c>
      <c r="P213" s="29">
        <f>+J213/G213</f>
        <v>0</v>
      </c>
      <c r="Q213" s="30">
        <f>+L213/G213</f>
        <v>0</v>
      </c>
      <c r="S213" s="18"/>
    </row>
    <row r="214" spans="1:22" x14ac:dyDescent="0.25">
      <c r="A214" s="19">
        <v>212</v>
      </c>
      <c r="B214" s="20" t="s">
        <v>194</v>
      </c>
      <c r="C214" s="21"/>
      <c r="D214" s="21"/>
      <c r="E214" s="22"/>
      <c r="F214" s="23" t="s">
        <v>12</v>
      </c>
      <c r="G214" s="24">
        <v>51</v>
      </c>
      <c r="H214" s="24">
        <v>83.7</v>
      </c>
      <c r="I214" s="25">
        <f t="shared" si="21"/>
        <v>4268.7</v>
      </c>
      <c r="J214" s="26">
        <v>0</v>
      </c>
      <c r="K214" s="27">
        <f>+'[1]pla No6'!L226</f>
        <v>43</v>
      </c>
      <c r="L214" s="28">
        <f>+K214+J214</f>
        <v>43</v>
      </c>
      <c r="M214" s="26">
        <f t="shared" si="23"/>
        <v>0</v>
      </c>
      <c r="N214" s="27">
        <f>+ROUND(K214*H214,2)</f>
        <v>3599.1</v>
      </c>
      <c r="O214" s="28">
        <f>+N214+M214</f>
        <v>3599.1</v>
      </c>
      <c r="P214" s="29">
        <f>+J214/G214</f>
        <v>0</v>
      </c>
      <c r="Q214" s="30">
        <f>+L214/G214</f>
        <v>0.84313725490196079</v>
      </c>
      <c r="S214" s="18"/>
      <c r="U214" s="33"/>
      <c r="V214" s="33">
        <f>+U214-T214</f>
        <v>0</v>
      </c>
    </row>
    <row r="215" spans="1:22" x14ac:dyDescent="0.25">
      <c r="A215" s="19">
        <v>213</v>
      </c>
      <c r="B215" s="20" t="s">
        <v>209</v>
      </c>
      <c r="C215" s="21"/>
      <c r="D215" s="21"/>
      <c r="E215" s="22"/>
      <c r="F215" s="23" t="s">
        <v>12</v>
      </c>
      <c r="G215" s="24">
        <v>3</v>
      </c>
      <c r="H215" s="24">
        <v>665.36</v>
      </c>
      <c r="I215" s="25">
        <f t="shared" si="21"/>
        <v>1996.08</v>
      </c>
      <c r="J215" s="26">
        <v>0</v>
      </c>
      <c r="K215" s="27">
        <f>+'[1]pla No6'!L227</f>
        <v>2</v>
      </c>
      <c r="L215" s="28">
        <f>+K215+J215</f>
        <v>2</v>
      </c>
      <c r="M215" s="26">
        <f t="shared" si="23"/>
        <v>0</v>
      </c>
      <c r="N215" s="27">
        <f>+ROUND(K215*H215,2)</f>
        <v>1330.72</v>
      </c>
      <c r="O215" s="28">
        <f>+N215+M215</f>
        <v>1330.72</v>
      </c>
      <c r="P215" s="29">
        <f>+J215/G215</f>
        <v>0</v>
      </c>
      <c r="Q215" s="30">
        <f>+L215/G215</f>
        <v>0.66666666666666663</v>
      </c>
      <c r="S215" s="18"/>
    </row>
    <row r="216" spans="1:22" x14ac:dyDescent="0.25">
      <c r="A216" s="19">
        <v>214</v>
      </c>
      <c r="B216" s="20" t="s">
        <v>210</v>
      </c>
      <c r="C216" s="21"/>
      <c r="D216" s="21"/>
      <c r="E216" s="22"/>
      <c r="F216" s="23" t="s">
        <v>12</v>
      </c>
      <c r="G216" s="24">
        <v>7</v>
      </c>
      <c r="H216" s="24">
        <v>448.09</v>
      </c>
      <c r="I216" s="25">
        <f t="shared" si="21"/>
        <v>3136.63</v>
      </c>
      <c r="J216" s="26">
        <v>0</v>
      </c>
      <c r="K216" s="27">
        <f>+'[1]pla No6'!L228</f>
        <v>7</v>
      </c>
      <c r="L216" s="28">
        <f>+K216+J216</f>
        <v>7</v>
      </c>
      <c r="M216" s="26">
        <f t="shared" si="23"/>
        <v>0</v>
      </c>
      <c r="N216" s="27">
        <f>+ROUND(K216*H216,2)</f>
        <v>3136.63</v>
      </c>
      <c r="O216" s="28">
        <f>+N216+M216</f>
        <v>3136.63</v>
      </c>
      <c r="P216" s="29">
        <f>+J216/G216</f>
        <v>0</v>
      </c>
      <c r="Q216" s="30">
        <f>+L216/G216</f>
        <v>1</v>
      </c>
      <c r="S216" s="18"/>
    </row>
    <row r="217" spans="1:22" x14ac:dyDescent="0.25">
      <c r="A217" s="19">
        <v>215</v>
      </c>
      <c r="B217" s="20" t="s">
        <v>211</v>
      </c>
      <c r="C217" s="21"/>
      <c r="D217" s="21"/>
      <c r="E217" s="22"/>
      <c r="F217" s="23" t="s">
        <v>12</v>
      </c>
      <c r="G217" s="24">
        <v>29</v>
      </c>
      <c r="H217" s="24">
        <v>372.31</v>
      </c>
      <c r="I217" s="25">
        <f t="shared" si="21"/>
        <v>10796.99</v>
      </c>
      <c r="J217" s="26">
        <v>0</v>
      </c>
      <c r="K217" s="27">
        <f>+'[1]pla No6'!L229</f>
        <v>25</v>
      </c>
      <c r="L217" s="28">
        <f>+K217+J217</f>
        <v>25</v>
      </c>
      <c r="M217" s="26">
        <f t="shared" si="23"/>
        <v>0</v>
      </c>
      <c r="N217" s="27">
        <f>+ROUND(K217*H217,2)</f>
        <v>9307.75</v>
      </c>
      <c r="O217" s="28">
        <f>+N217+M217</f>
        <v>9307.75</v>
      </c>
      <c r="P217" s="34">
        <f>+J217/G217</f>
        <v>0</v>
      </c>
      <c r="Q217" s="35">
        <f>+L217/G217</f>
        <v>0.86206896551724133</v>
      </c>
      <c r="S217" s="18"/>
    </row>
    <row r="218" spans="1:22" ht="28.5" customHeight="1" x14ac:dyDescent="0.25">
      <c r="A218" s="19">
        <v>216</v>
      </c>
      <c r="B218" s="58" t="s">
        <v>212</v>
      </c>
      <c r="C218" s="59"/>
      <c r="D218" s="59"/>
      <c r="E218" s="60"/>
      <c r="F218" s="23" t="s">
        <v>12</v>
      </c>
      <c r="G218" s="24">
        <v>282</v>
      </c>
      <c r="H218" s="24">
        <v>41.5</v>
      </c>
      <c r="I218" s="25">
        <f t="shared" si="21"/>
        <v>11703</v>
      </c>
      <c r="J218" s="26">
        <v>0</v>
      </c>
      <c r="K218" s="27">
        <f>+'[1]pla No6'!L230</f>
        <v>310.40500000000003</v>
      </c>
      <c r="L218" s="28">
        <f t="shared" ref="L218:L281" si="28">+K218+J218</f>
        <v>310.40500000000003</v>
      </c>
      <c r="M218" s="26">
        <f t="shared" si="23"/>
        <v>0</v>
      </c>
      <c r="N218" s="27">
        <f t="shared" ref="N218:N281" si="29">+ROUND(K218*H218,2)</f>
        <v>12881.81</v>
      </c>
      <c r="O218" s="28">
        <f t="shared" ref="O218:O281" si="30">+N218+M218</f>
        <v>12881.81</v>
      </c>
      <c r="P218" s="34">
        <f t="shared" ref="P218:P281" si="31">+J218/G218</f>
        <v>0</v>
      </c>
      <c r="Q218" s="35">
        <f t="shared" ref="Q218:Q281" si="32">+L218/G218</f>
        <v>1.10072695035461</v>
      </c>
      <c r="S218" s="18"/>
    </row>
    <row r="219" spans="1:22" x14ac:dyDescent="0.25">
      <c r="A219" s="19">
        <v>217</v>
      </c>
      <c r="B219" s="31" t="s">
        <v>213</v>
      </c>
      <c r="C219" s="21"/>
      <c r="D219" s="21"/>
      <c r="E219" s="22"/>
      <c r="F219" s="23" t="s">
        <v>14</v>
      </c>
      <c r="G219" s="24">
        <v>604</v>
      </c>
      <c r="H219" s="24">
        <v>8.7100000000000009</v>
      </c>
      <c r="I219" s="25">
        <f t="shared" si="21"/>
        <v>5260.84</v>
      </c>
      <c r="J219" s="26">
        <v>0</v>
      </c>
      <c r="K219" s="27">
        <f>+'[1]pla No6'!L231</f>
        <v>649.35000000000014</v>
      </c>
      <c r="L219" s="28">
        <f t="shared" si="28"/>
        <v>649.35000000000014</v>
      </c>
      <c r="M219" s="26">
        <f t="shared" si="23"/>
        <v>0</v>
      </c>
      <c r="N219" s="27">
        <f t="shared" si="29"/>
        <v>5655.84</v>
      </c>
      <c r="O219" s="28">
        <f t="shared" si="30"/>
        <v>5655.84</v>
      </c>
      <c r="P219" s="34">
        <f t="shared" si="31"/>
        <v>0</v>
      </c>
      <c r="Q219" s="35">
        <f t="shared" si="32"/>
        <v>1.0750827814569539</v>
      </c>
      <c r="S219" s="18"/>
      <c r="U219" s="33"/>
      <c r="V219" s="33">
        <f>+U219-T219</f>
        <v>0</v>
      </c>
    </row>
    <row r="220" spans="1:22" x14ac:dyDescent="0.25">
      <c r="A220" s="19">
        <v>218</v>
      </c>
      <c r="B220" s="20" t="s">
        <v>214</v>
      </c>
      <c r="C220" s="21"/>
      <c r="D220" s="21"/>
      <c r="E220" s="22"/>
      <c r="F220" s="23" t="s">
        <v>14</v>
      </c>
      <c r="G220" s="24">
        <v>15</v>
      </c>
      <c r="H220" s="24">
        <v>76.319999999999993</v>
      </c>
      <c r="I220" s="25">
        <f t="shared" si="21"/>
        <v>1144.8</v>
      </c>
      <c r="J220" s="26">
        <v>0</v>
      </c>
      <c r="K220" s="27">
        <f>+'[1]pla No6'!L232</f>
        <v>0</v>
      </c>
      <c r="L220" s="28">
        <f t="shared" si="28"/>
        <v>0</v>
      </c>
      <c r="M220" s="26">
        <f t="shared" si="23"/>
        <v>0</v>
      </c>
      <c r="N220" s="27">
        <f t="shared" si="29"/>
        <v>0</v>
      </c>
      <c r="O220" s="28">
        <f t="shared" si="30"/>
        <v>0</v>
      </c>
      <c r="P220" s="34">
        <f t="shared" si="31"/>
        <v>0</v>
      </c>
      <c r="Q220" s="35">
        <f t="shared" si="32"/>
        <v>0</v>
      </c>
      <c r="S220" s="18"/>
    </row>
    <row r="221" spans="1:22" x14ac:dyDescent="0.25">
      <c r="A221" s="19">
        <v>219</v>
      </c>
      <c r="B221" s="20" t="s">
        <v>215</v>
      </c>
      <c r="C221" s="21"/>
      <c r="D221" s="21"/>
      <c r="E221" s="22"/>
      <c r="F221" s="23" t="s">
        <v>12</v>
      </c>
      <c r="G221" s="24">
        <v>1</v>
      </c>
      <c r="H221" s="24">
        <v>630.25</v>
      </c>
      <c r="I221" s="25">
        <f t="shared" si="21"/>
        <v>630.25</v>
      </c>
      <c r="J221" s="26">
        <v>0</v>
      </c>
      <c r="K221" s="27">
        <f>+'[1]pla No6'!L233</f>
        <v>0</v>
      </c>
      <c r="L221" s="28">
        <f t="shared" si="28"/>
        <v>0</v>
      </c>
      <c r="M221" s="26">
        <f t="shared" si="23"/>
        <v>0</v>
      </c>
      <c r="N221" s="27">
        <f t="shared" si="29"/>
        <v>0</v>
      </c>
      <c r="O221" s="28">
        <f t="shared" si="30"/>
        <v>0</v>
      </c>
      <c r="P221" s="34">
        <f t="shared" si="31"/>
        <v>0</v>
      </c>
      <c r="Q221" s="35">
        <f t="shared" si="32"/>
        <v>0</v>
      </c>
      <c r="S221" s="18"/>
    </row>
    <row r="222" spans="1:22" ht="15" customHeight="1" x14ac:dyDescent="0.25">
      <c r="A222" s="19">
        <v>220</v>
      </c>
      <c r="B222" s="58" t="s">
        <v>216</v>
      </c>
      <c r="C222" s="59"/>
      <c r="D222" s="59"/>
      <c r="E222" s="60"/>
      <c r="F222" s="23" t="s">
        <v>14</v>
      </c>
      <c r="G222" s="24">
        <v>430</v>
      </c>
      <c r="H222" s="24">
        <v>17.77</v>
      </c>
      <c r="I222" s="25">
        <f t="shared" si="21"/>
        <v>7641.1</v>
      </c>
      <c r="J222" s="26">
        <v>0</v>
      </c>
      <c r="K222" s="27">
        <f>+'[1]pla No6'!L234</f>
        <v>289.83999999999997</v>
      </c>
      <c r="L222" s="28">
        <f t="shared" si="28"/>
        <v>289.83999999999997</v>
      </c>
      <c r="M222" s="26">
        <f t="shared" si="23"/>
        <v>0</v>
      </c>
      <c r="N222" s="27">
        <f t="shared" si="29"/>
        <v>5150.46</v>
      </c>
      <c r="O222" s="28">
        <f t="shared" si="30"/>
        <v>5150.46</v>
      </c>
      <c r="P222" s="34">
        <f t="shared" si="31"/>
        <v>0</v>
      </c>
      <c r="Q222" s="35">
        <f t="shared" si="32"/>
        <v>0.67404651162790696</v>
      </c>
      <c r="S222" s="18"/>
    </row>
    <row r="223" spans="1:22" x14ac:dyDescent="0.25">
      <c r="A223" s="19">
        <v>221</v>
      </c>
      <c r="B223" s="20" t="s">
        <v>217</v>
      </c>
      <c r="C223" s="21"/>
      <c r="D223" s="21"/>
      <c r="E223" s="22"/>
      <c r="F223" s="23" t="s">
        <v>12</v>
      </c>
      <c r="G223" s="24">
        <v>8</v>
      </c>
      <c r="H223" s="24">
        <v>80.16</v>
      </c>
      <c r="I223" s="25">
        <f t="shared" si="21"/>
        <v>641.28</v>
      </c>
      <c r="J223" s="26">
        <v>0</v>
      </c>
      <c r="K223" s="27">
        <f>+'[1]pla No6'!L235</f>
        <v>8</v>
      </c>
      <c r="L223" s="28">
        <f t="shared" si="28"/>
        <v>8</v>
      </c>
      <c r="M223" s="26">
        <f t="shared" si="23"/>
        <v>0</v>
      </c>
      <c r="N223" s="27">
        <f t="shared" si="29"/>
        <v>641.28</v>
      </c>
      <c r="O223" s="28">
        <f t="shared" si="30"/>
        <v>641.28</v>
      </c>
      <c r="P223" s="34">
        <f t="shared" si="31"/>
        <v>0</v>
      </c>
      <c r="Q223" s="35">
        <f t="shared" si="32"/>
        <v>1</v>
      </c>
      <c r="S223" s="18"/>
    </row>
    <row r="224" spans="1:22" ht="25.5" customHeight="1" x14ac:dyDescent="0.25">
      <c r="A224" s="19">
        <v>222</v>
      </c>
      <c r="B224" s="58" t="s">
        <v>218</v>
      </c>
      <c r="C224" s="59"/>
      <c r="D224" s="59"/>
      <c r="E224" s="60"/>
      <c r="F224" s="23" t="s">
        <v>14</v>
      </c>
      <c r="G224" s="24">
        <v>20</v>
      </c>
      <c r="H224" s="24">
        <v>78.97</v>
      </c>
      <c r="I224" s="25">
        <f t="shared" si="21"/>
        <v>1579.4</v>
      </c>
      <c r="J224" s="26">
        <v>0</v>
      </c>
      <c r="K224" s="27">
        <f>+'[1]pla No6'!L236</f>
        <v>0</v>
      </c>
      <c r="L224" s="28">
        <f t="shared" si="28"/>
        <v>0</v>
      </c>
      <c r="M224" s="26">
        <f t="shared" si="23"/>
        <v>0</v>
      </c>
      <c r="N224" s="27">
        <f t="shared" si="29"/>
        <v>0</v>
      </c>
      <c r="O224" s="28">
        <f t="shared" si="30"/>
        <v>0</v>
      </c>
      <c r="P224" s="34">
        <f t="shared" si="31"/>
        <v>0</v>
      </c>
      <c r="Q224" s="35">
        <f t="shared" si="32"/>
        <v>0</v>
      </c>
      <c r="S224" s="18"/>
    </row>
    <row r="225" spans="1:19" ht="25.5" customHeight="1" x14ac:dyDescent="0.25">
      <c r="A225" s="19">
        <v>223</v>
      </c>
      <c r="B225" s="58" t="s">
        <v>219</v>
      </c>
      <c r="C225" s="59"/>
      <c r="D225" s="59"/>
      <c r="E225" s="60"/>
      <c r="F225" s="23" t="s">
        <v>14</v>
      </c>
      <c r="G225" s="24">
        <v>15</v>
      </c>
      <c r="H225" s="24">
        <v>78.97</v>
      </c>
      <c r="I225" s="25">
        <f t="shared" si="21"/>
        <v>1184.55</v>
      </c>
      <c r="J225" s="26">
        <v>0</v>
      </c>
      <c r="K225" s="27">
        <f>+'[1]pla No6'!L237</f>
        <v>0</v>
      </c>
      <c r="L225" s="28">
        <f t="shared" si="28"/>
        <v>0</v>
      </c>
      <c r="M225" s="26">
        <f t="shared" si="23"/>
        <v>0</v>
      </c>
      <c r="N225" s="27">
        <f t="shared" si="29"/>
        <v>0</v>
      </c>
      <c r="O225" s="28">
        <f t="shared" si="30"/>
        <v>0</v>
      </c>
      <c r="P225" s="34">
        <f t="shared" si="31"/>
        <v>0</v>
      </c>
      <c r="Q225" s="35">
        <f t="shared" si="32"/>
        <v>0</v>
      </c>
      <c r="S225" s="18"/>
    </row>
    <row r="226" spans="1:19" ht="25.5" customHeight="1" x14ac:dyDescent="0.25">
      <c r="A226" s="19">
        <v>224</v>
      </c>
      <c r="B226" s="58" t="s">
        <v>220</v>
      </c>
      <c r="C226" s="59"/>
      <c r="D226" s="59"/>
      <c r="E226" s="60"/>
      <c r="F226" s="23" t="s">
        <v>14</v>
      </c>
      <c r="G226" s="24">
        <v>15</v>
      </c>
      <c r="H226" s="24">
        <v>78.97</v>
      </c>
      <c r="I226" s="25">
        <f t="shared" si="21"/>
        <v>1184.55</v>
      </c>
      <c r="J226" s="26">
        <v>0</v>
      </c>
      <c r="K226" s="27">
        <f>+'[1]pla No6'!L238</f>
        <v>0</v>
      </c>
      <c r="L226" s="28">
        <f t="shared" si="28"/>
        <v>0</v>
      </c>
      <c r="M226" s="26">
        <f t="shared" si="23"/>
        <v>0</v>
      </c>
      <c r="N226" s="27">
        <f t="shared" si="29"/>
        <v>0</v>
      </c>
      <c r="O226" s="28">
        <f t="shared" si="30"/>
        <v>0</v>
      </c>
      <c r="P226" s="34">
        <f t="shared" si="31"/>
        <v>0</v>
      </c>
      <c r="Q226" s="35">
        <f t="shared" si="32"/>
        <v>0</v>
      </c>
      <c r="S226" s="18"/>
    </row>
    <row r="227" spans="1:19" ht="15" customHeight="1" x14ac:dyDescent="0.25">
      <c r="A227" s="19">
        <v>225</v>
      </c>
      <c r="B227" s="58" t="s">
        <v>221</v>
      </c>
      <c r="C227" s="59"/>
      <c r="D227" s="59"/>
      <c r="E227" s="60"/>
      <c r="F227" s="23" t="s">
        <v>14</v>
      </c>
      <c r="G227" s="24">
        <v>6</v>
      </c>
      <c r="H227" s="24">
        <v>11.88</v>
      </c>
      <c r="I227" s="25">
        <f t="shared" si="21"/>
        <v>71.28</v>
      </c>
      <c r="J227" s="26">
        <v>0</v>
      </c>
      <c r="K227" s="27">
        <f>+'[1]pla No6'!L239</f>
        <v>0</v>
      </c>
      <c r="L227" s="28">
        <f t="shared" si="28"/>
        <v>0</v>
      </c>
      <c r="M227" s="26">
        <f t="shared" si="23"/>
        <v>0</v>
      </c>
      <c r="N227" s="27">
        <f t="shared" si="29"/>
        <v>0</v>
      </c>
      <c r="O227" s="28">
        <f t="shared" si="30"/>
        <v>0</v>
      </c>
      <c r="P227" s="34">
        <f t="shared" si="31"/>
        <v>0</v>
      </c>
      <c r="Q227" s="35">
        <f t="shared" si="32"/>
        <v>0</v>
      </c>
      <c r="S227" s="18"/>
    </row>
    <row r="228" spans="1:19" ht="15" customHeight="1" x14ac:dyDescent="0.25">
      <c r="A228" s="19">
        <v>226</v>
      </c>
      <c r="B228" s="58" t="s">
        <v>222</v>
      </c>
      <c r="C228" s="59"/>
      <c r="D228" s="59"/>
      <c r="E228" s="60"/>
      <c r="F228" s="23" t="s">
        <v>14</v>
      </c>
      <c r="G228" s="24">
        <v>15</v>
      </c>
      <c r="H228" s="24">
        <v>50.7</v>
      </c>
      <c r="I228" s="25">
        <f t="shared" si="21"/>
        <v>760.5</v>
      </c>
      <c r="J228" s="26">
        <v>0</v>
      </c>
      <c r="K228" s="27">
        <f>+'[1]pla No6'!L240</f>
        <v>0</v>
      </c>
      <c r="L228" s="28">
        <f t="shared" si="28"/>
        <v>0</v>
      </c>
      <c r="M228" s="26">
        <f t="shared" si="23"/>
        <v>0</v>
      </c>
      <c r="N228" s="27">
        <f t="shared" si="29"/>
        <v>0</v>
      </c>
      <c r="O228" s="28">
        <f t="shared" si="30"/>
        <v>0</v>
      </c>
      <c r="P228" s="34">
        <f t="shared" si="31"/>
        <v>0</v>
      </c>
      <c r="Q228" s="35">
        <f t="shared" si="32"/>
        <v>0</v>
      </c>
      <c r="S228" s="18"/>
    </row>
    <row r="229" spans="1:19" ht="15" customHeight="1" x14ac:dyDescent="0.25">
      <c r="A229" s="19">
        <v>227</v>
      </c>
      <c r="B229" s="58" t="s">
        <v>223</v>
      </c>
      <c r="C229" s="59"/>
      <c r="D229" s="59"/>
      <c r="E229" s="60"/>
      <c r="F229" s="23" t="s">
        <v>12</v>
      </c>
      <c r="G229" s="24">
        <v>1</v>
      </c>
      <c r="H229" s="24">
        <v>6557.52</v>
      </c>
      <c r="I229" s="25">
        <f t="shared" si="21"/>
        <v>6557.52</v>
      </c>
      <c r="J229" s="26">
        <v>0</v>
      </c>
      <c r="K229" s="27">
        <f>+'[1]pla No6'!L241</f>
        <v>0</v>
      </c>
      <c r="L229" s="28">
        <f t="shared" si="28"/>
        <v>0</v>
      </c>
      <c r="M229" s="26">
        <f t="shared" si="23"/>
        <v>0</v>
      </c>
      <c r="N229" s="27">
        <f t="shared" si="29"/>
        <v>0</v>
      </c>
      <c r="O229" s="28">
        <f t="shared" si="30"/>
        <v>0</v>
      </c>
      <c r="P229" s="34">
        <f t="shared" si="31"/>
        <v>0</v>
      </c>
      <c r="Q229" s="35">
        <f t="shared" si="32"/>
        <v>0</v>
      </c>
      <c r="S229" s="18"/>
    </row>
    <row r="230" spans="1:19" ht="15" customHeight="1" x14ac:dyDescent="0.25">
      <c r="A230" s="19">
        <v>228</v>
      </c>
      <c r="B230" s="58" t="s">
        <v>224</v>
      </c>
      <c r="C230" s="59"/>
      <c r="D230" s="59"/>
      <c r="E230" s="60"/>
      <c r="F230" s="23" t="s">
        <v>12</v>
      </c>
      <c r="G230" s="24">
        <v>1</v>
      </c>
      <c r="H230" s="24">
        <v>24306.3</v>
      </c>
      <c r="I230" s="25">
        <f t="shared" si="21"/>
        <v>24306.3</v>
      </c>
      <c r="J230" s="26">
        <v>0</v>
      </c>
      <c r="K230" s="27">
        <f>+'[1]pla No6'!L242</f>
        <v>0</v>
      </c>
      <c r="L230" s="28">
        <f t="shared" si="28"/>
        <v>0</v>
      </c>
      <c r="M230" s="26">
        <f t="shared" si="23"/>
        <v>0</v>
      </c>
      <c r="N230" s="27">
        <f t="shared" si="29"/>
        <v>0</v>
      </c>
      <c r="O230" s="28">
        <f t="shared" si="30"/>
        <v>0</v>
      </c>
      <c r="P230" s="34">
        <f t="shared" si="31"/>
        <v>0</v>
      </c>
      <c r="Q230" s="35">
        <f t="shared" si="32"/>
        <v>0</v>
      </c>
      <c r="S230" s="18"/>
    </row>
    <row r="231" spans="1:19" ht="15" customHeight="1" x14ac:dyDescent="0.25">
      <c r="A231" s="19">
        <v>229</v>
      </c>
      <c r="B231" s="58" t="s">
        <v>225</v>
      </c>
      <c r="C231" s="59"/>
      <c r="D231" s="59"/>
      <c r="E231" s="60"/>
      <c r="F231" s="23" t="s">
        <v>14</v>
      </c>
      <c r="G231" s="24">
        <v>10</v>
      </c>
      <c r="H231" s="24">
        <v>16.63</v>
      </c>
      <c r="I231" s="25">
        <f t="shared" si="21"/>
        <v>166.3</v>
      </c>
      <c r="J231" s="26">
        <v>0</v>
      </c>
      <c r="K231" s="27">
        <f>+'[1]pla No6'!L243</f>
        <v>0</v>
      </c>
      <c r="L231" s="28">
        <f t="shared" si="28"/>
        <v>0</v>
      </c>
      <c r="M231" s="26">
        <f t="shared" si="23"/>
        <v>0</v>
      </c>
      <c r="N231" s="27">
        <f t="shared" si="29"/>
        <v>0</v>
      </c>
      <c r="O231" s="28">
        <f t="shared" si="30"/>
        <v>0</v>
      </c>
      <c r="P231" s="34">
        <f t="shared" si="31"/>
        <v>0</v>
      </c>
      <c r="Q231" s="35">
        <f t="shared" si="32"/>
        <v>0</v>
      </c>
      <c r="S231" s="18"/>
    </row>
    <row r="232" spans="1:19" ht="15" customHeight="1" x14ac:dyDescent="0.25">
      <c r="A232" s="19">
        <v>230</v>
      </c>
      <c r="B232" s="58" t="s">
        <v>226</v>
      </c>
      <c r="C232" s="59"/>
      <c r="D232" s="59"/>
      <c r="E232" s="60"/>
      <c r="F232" s="23" t="s">
        <v>12</v>
      </c>
      <c r="G232" s="24">
        <v>1</v>
      </c>
      <c r="H232" s="24">
        <v>1479.48</v>
      </c>
      <c r="I232" s="25">
        <f t="shared" si="21"/>
        <v>1479.48</v>
      </c>
      <c r="J232" s="26">
        <v>0</v>
      </c>
      <c r="K232" s="27">
        <f>+'[1]pla No6'!L244</f>
        <v>1</v>
      </c>
      <c r="L232" s="28">
        <f t="shared" si="28"/>
        <v>1</v>
      </c>
      <c r="M232" s="26">
        <f t="shared" si="23"/>
        <v>0</v>
      </c>
      <c r="N232" s="27">
        <f t="shared" si="29"/>
        <v>1479.48</v>
      </c>
      <c r="O232" s="28">
        <f t="shared" si="30"/>
        <v>1479.48</v>
      </c>
      <c r="P232" s="34">
        <f t="shared" si="31"/>
        <v>0</v>
      </c>
      <c r="Q232" s="35">
        <f t="shared" si="32"/>
        <v>1</v>
      </c>
      <c r="S232" s="18"/>
    </row>
    <row r="233" spans="1:19" ht="15" customHeight="1" x14ac:dyDescent="0.25">
      <c r="A233" s="19">
        <v>231</v>
      </c>
      <c r="B233" s="58" t="s">
        <v>227</v>
      </c>
      <c r="C233" s="59"/>
      <c r="D233" s="59"/>
      <c r="E233" s="60"/>
      <c r="F233" s="23" t="s">
        <v>12</v>
      </c>
      <c r="G233" s="24">
        <v>1</v>
      </c>
      <c r="H233" s="24">
        <v>1473.48</v>
      </c>
      <c r="I233" s="25">
        <f t="shared" si="21"/>
        <v>1473.48</v>
      </c>
      <c r="J233" s="26">
        <v>0</v>
      </c>
      <c r="K233" s="27">
        <f>+'[1]pla No6'!L245</f>
        <v>1</v>
      </c>
      <c r="L233" s="28">
        <f t="shared" si="28"/>
        <v>1</v>
      </c>
      <c r="M233" s="26">
        <f t="shared" si="23"/>
        <v>0</v>
      </c>
      <c r="N233" s="27">
        <f t="shared" si="29"/>
        <v>1473.48</v>
      </c>
      <c r="O233" s="28">
        <f t="shared" si="30"/>
        <v>1473.48</v>
      </c>
      <c r="P233" s="34">
        <f t="shared" si="31"/>
        <v>0</v>
      </c>
      <c r="Q233" s="35">
        <f t="shared" si="32"/>
        <v>1</v>
      </c>
      <c r="S233" s="18"/>
    </row>
    <row r="234" spans="1:19" ht="15" customHeight="1" x14ac:dyDescent="0.25">
      <c r="A234" s="19">
        <v>232</v>
      </c>
      <c r="B234" s="58" t="s">
        <v>228</v>
      </c>
      <c r="C234" s="59"/>
      <c r="D234" s="59"/>
      <c r="E234" s="60"/>
      <c r="F234" s="23" t="s">
        <v>12</v>
      </c>
      <c r="G234" s="24">
        <v>1</v>
      </c>
      <c r="H234" s="24">
        <v>1821.48</v>
      </c>
      <c r="I234" s="25">
        <f t="shared" si="21"/>
        <v>1821.48</v>
      </c>
      <c r="J234" s="26">
        <v>0</v>
      </c>
      <c r="K234" s="27">
        <f>+'[1]pla No6'!L246</f>
        <v>1</v>
      </c>
      <c r="L234" s="28">
        <f t="shared" si="28"/>
        <v>1</v>
      </c>
      <c r="M234" s="26">
        <f t="shared" si="23"/>
        <v>0</v>
      </c>
      <c r="N234" s="27">
        <f t="shared" si="29"/>
        <v>1821.48</v>
      </c>
      <c r="O234" s="28">
        <f t="shared" si="30"/>
        <v>1821.48</v>
      </c>
      <c r="P234" s="34">
        <f t="shared" si="31"/>
        <v>0</v>
      </c>
      <c r="Q234" s="35">
        <f t="shared" si="32"/>
        <v>1</v>
      </c>
      <c r="S234" s="18"/>
    </row>
    <row r="235" spans="1:19" ht="15" customHeight="1" x14ac:dyDescent="0.25">
      <c r="A235" s="19">
        <v>233</v>
      </c>
      <c r="B235" s="58" t="s">
        <v>229</v>
      </c>
      <c r="C235" s="59"/>
      <c r="D235" s="59"/>
      <c r="E235" s="60"/>
      <c r="F235" s="23" t="s">
        <v>12</v>
      </c>
      <c r="G235" s="24">
        <v>1</v>
      </c>
      <c r="H235" s="24">
        <v>394.68</v>
      </c>
      <c r="I235" s="25">
        <f t="shared" si="21"/>
        <v>394.68</v>
      </c>
      <c r="J235" s="26">
        <v>0</v>
      </c>
      <c r="K235" s="27">
        <f>+'[1]pla No6'!L247</f>
        <v>1</v>
      </c>
      <c r="L235" s="28">
        <f t="shared" si="28"/>
        <v>1</v>
      </c>
      <c r="M235" s="26">
        <f t="shared" si="23"/>
        <v>0</v>
      </c>
      <c r="N235" s="27">
        <f t="shared" si="29"/>
        <v>394.68</v>
      </c>
      <c r="O235" s="28">
        <f t="shared" si="30"/>
        <v>394.68</v>
      </c>
      <c r="P235" s="34">
        <f t="shared" si="31"/>
        <v>0</v>
      </c>
      <c r="Q235" s="35">
        <f t="shared" si="32"/>
        <v>1</v>
      </c>
      <c r="S235" s="18"/>
    </row>
    <row r="236" spans="1:19" ht="33.75" customHeight="1" x14ac:dyDescent="0.25">
      <c r="A236" s="19">
        <v>234</v>
      </c>
      <c r="B236" s="58" t="s">
        <v>230</v>
      </c>
      <c r="C236" s="59"/>
      <c r="D236" s="59"/>
      <c r="E236" s="60"/>
      <c r="F236" s="23" t="s">
        <v>12</v>
      </c>
      <c r="G236" s="24">
        <v>4</v>
      </c>
      <c r="H236" s="24">
        <v>1821.48</v>
      </c>
      <c r="I236" s="25">
        <f t="shared" si="21"/>
        <v>7285.92</v>
      </c>
      <c r="J236" s="26">
        <v>0</v>
      </c>
      <c r="K236" s="27">
        <f>+'[1]pla No6'!L248</f>
        <v>4</v>
      </c>
      <c r="L236" s="28">
        <f t="shared" si="28"/>
        <v>4</v>
      </c>
      <c r="M236" s="26">
        <f t="shared" si="23"/>
        <v>0</v>
      </c>
      <c r="N236" s="27">
        <f t="shared" si="29"/>
        <v>7285.92</v>
      </c>
      <c r="O236" s="28">
        <f t="shared" si="30"/>
        <v>7285.92</v>
      </c>
      <c r="P236" s="34">
        <f t="shared" si="31"/>
        <v>0</v>
      </c>
      <c r="Q236" s="35">
        <f t="shared" si="32"/>
        <v>1</v>
      </c>
      <c r="S236" s="18"/>
    </row>
    <row r="237" spans="1:19" ht="28.5" customHeight="1" x14ac:dyDescent="0.25">
      <c r="A237" s="19">
        <v>235</v>
      </c>
      <c r="B237" s="58" t="s">
        <v>231</v>
      </c>
      <c r="C237" s="59"/>
      <c r="D237" s="59"/>
      <c r="E237" s="60"/>
      <c r="F237" s="23" t="s">
        <v>12</v>
      </c>
      <c r="G237" s="24">
        <v>1</v>
      </c>
      <c r="H237" s="24">
        <v>1595.88</v>
      </c>
      <c r="I237" s="25">
        <f t="shared" si="21"/>
        <v>1595.88</v>
      </c>
      <c r="J237" s="26">
        <v>0</v>
      </c>
      <c r="K237" s="27">
        <f>+'[1]pla No6'!L249</f>
        <v>1</v>
      </c>
      <c r="L237" s="28">
        <f t="shared" si="28"/>
        <v>1</v>
      </c>
      <c r="M237" s="26">
        <f t="shared" si="23"/>
        <v>0</v>
      </c>
      <c r="N237" s="27">
        <f t="shared" si="29"/>
        <v>1595.88</v>
      </c>
      <c r="O237" s="28">
        <f t="shared" si="30"/>
        <v>1595.88</v>
      </c>
      <c r="P237" s="34">
        <f t="shared" si="31"/>
        <v>0</v>
      </c>
      <c r="Q237" s="35">
        <f t="shared" si="32"/>
        <v>1</v>
      </c>
      <c r="S237" s="18"/>
    </row>
    <row r="238" spans="1:19" x14ac:dyDescent="0.25">
      <c r="A238" s="19">
        <v>236</v>
      </c>
      <c r="B238" s="20" t="s">
        <v>232</v>
      </c>
      <c r="C238" s="21"/>
      <c r="D238" s="21"/>
      <c r="E238" s="22"/>
      <c r="F238" s="23" t="s">
        <v>12</v>
      </c>
      <c r="G238" s="24">
        <v>5</v>
      </c>
      <c r="H238" s="24">
        <v>76.44</v>
      </c>
      <c r="I238" s="25">
        <f t="shared" si="21"/>
        <v>382.2</v>
      </c>
      <c r="J238" s="26">
        <f>[2]ANEXO7!D597</f>
        <v>2</v>
      </c>
      <c r="K238" s="27">
        <f>+'[1]pla No6'!L250</f>
        <v>0</v>
      </c>
      <c r="L238" s="28">
        <f t="shared" si="28"/>
        <v>2</v>
      </c>
      <c r="M238" s="26">
        <f t="shared" si="23"/>
        <v>152.88</v>
      </c>
      <c r="N238" s="27">
        <f t="shared" si="29"/>
        <v>0</v>
      </c>
      <c r="O238" s="28">
        <f t="shared" si="30"/>
        <v>152.88</v>
      </c>
      <c r="P238" s="34">
        <f t="shared" si="31"/>
        <v>0.4</v>
      </c>
      <c r="Q238" s="35">
        <f t="shared" si="32"/>
        <v>0.4</v>
      </c>
      <c r="S238" s="18"/>
    </row>
    <row r="239" spans="1:19" x14ac:dyDescent="0.25">
      <c r="A239" s="19">
        <v>237</v>
      </c>
      <c r="B239" s="20" t="s">
        <v>233</v>
      </c>
      <c r="C239" s="21"/>
      <c r="D239" s="21"/>
      <c r="E239" s="22"/>
      <c r="F239" s="23" t="s">
        <v>12</v>
      </c>
      <c r="G239" s="24">
        <v>4</v>
      </c>
      <c r="H239" s="24">
        <v>108.84</v>
      </c>
      <c r="I239" s="25">
        <f t="shared" si="21"/>
        <v>435.36</v>
      </c>
      <c r="J239" s="26">
        <v>0</v>
      </c>
      <c r="K239" s="27">
        <f>+'[1]pla No6'!L251</f>
        <v>0</v>
      </c>
      <c r="L239" s="28">
        <f t="shared" si="28"/>
        <v>0</v>
      </c>
      <c r="M239" s="26">
        <f t="shared" si="23"/>
        <v>0</v>
      </c>
      <c r="N239" s="27">
        <f t="shared" si="29"/>
        <v>0</v>
      </c>
      <c r="O239" s="28">
        <f t="shared" si="30"/>
        <v>0</v>
      </c>
      <c r="P239" s="34">
        <f t="shared" si="31"/>
        <v>0</v>
      </c>
      <c r="Q239" s="35">
        <f t="shared" si="32"/>
        <v>0</v>
      </c>
      <c r="S239" s="18"/>
    </row>
    <row r="240" spans="1:19" x14ac:dyDescent="0.25">
      <c r="A240" s="19">
        <v>238</v>
      </c>
      <c r="B240" s="20" t="s">
        <v>234</v>
      </c>
      <c r="C240" s="21"/>
      <c r="D240" s="21"/>
      <c r="E240" s="22"/>
      <c r="F240" s="23" t="s">
        <v>12</v>
      </c>
      <c r="G240" s="24">
        <v>1</v>
      </c>
      <c r="H240" s="24">
        <v>120.78</v>
      </c>
      <c r="I240" s="25">
        <f t="shared" si="21"/>
        <v>120.78</v>
      </c>
      <c r="J240" s="26">
        <v>0</v>
      </c>
      <c r="K240" s="27">
        <f>+'[1]pla No6'!L252</f>
        <v>0</v>
      </c>
      <c r="L240" s="28">
        <f t="shared" si="28"/>
        <v>0</v>
      </c>
      <c r="M240" s="26">
        <f t="shared" si="23"/>
        <v>0</v>
      </c>
      <c r="N240" s="27">
        <f t="shared" si="29"/>
        <v>0</v>
      </c>
      <c r="O240" s="28">
        <f t="shared" si="30"/>
        <v>0</v>
      </c>
      <c r="P240" s="34">
        <f t="shared" si="31"/>
        <v>0</v>
      </c>
      <c r="Q240" s="35">
        <f t="shared" si="32"/>
        <v>0</v>
      </c>
      <c r="S240" s="18"/>
    </row>
    <row r="241" spans="1:19" x14ac:dyDescent="0.25">
      <c r="A241" s="19">
        <v>239</v>
      </c>
      <c r="B241" s="20" t="s">
        <v>235</v>
      </c>
      <c r="C241" s="21"/>
      <c r="D241" s="21"/>
      <c r="E241" s="22"/>
      <c r="F241" s="23" t="s">
        <v>12</v>
      </c>
      <c r="G241" s="24">
        <v>2</v>
      </c>
      <c r="H241" s="24">
        <v>166.08</v>
      </c>
      <c r="I241" s="25">
        <f t="shared" si="21"/>
        <v>332.16</v>
      </c>
      <c r="J241" s="26">
        <f>[2]ANEXO7!D624</f>
        <v>1</v>
      </c>
      <c r="K241" s="27">
        <f>+'[1]pla No6'!L253</f>
        <v>0</v>
      </c>
      <c r="L241" s="28">
        <f t="shared" si="28"/>
        <v>1</v>
      </c>
      <c r="M241" s="26">
        <f t="shared" si="23"/>
        <v>166.08</v>
      </c>
      <c r="N241" s="27">
        <f t="shared" si="29"/>
        <v>0</v>
      </c>
      <c r="O241" s="28">
        <f t="shared" si="30"/>
        <v>166.08</v>
      </c>
      <c r="P241" s="34">
        <f t="shared" si="31"/>
        <v>0.5</v>
      </c>
      <c r="Q241" s="35">
        <f t="shared" si="32"/>
        <v>0.5</v>
      </c>
      <c r="S241" s="18"/>
    </row>
    <row r="242" spans="1:19" x14ac:dyDescent="0.25">
      <c r="A242" s="19">
        <v>240</v>
      </c>
      <c r="B242" s="20" t="s">
        <v>236</v>
      </c>
      <c r="C242" s="21"/>
      <c r="D242" s="21"/>
      <c r="E242" s="22"/>
      <c r="F242" s="23" t="s">
        <v>12</v>
      </c>
      <c r="G242" s="24">
        <v>2</v>
      </c>
      <c r="H242" s="24">
        <v>218.88</v>
      </c>
      <c r="I242" s="25">
        <f t="shared" si="21"/>
        <v>437.76</v>
      </c>
      <c r="J242" s="26">
        <f>[2]ANEXO7!D650</f>
        <v>4</v>
      </c>
      <c r="K242" s="27">
        <f>+'[1]pla No6'!L254</f>
        <v>0</v>
      </c>
      <c r="L242" s="28">
        <f t="shared" si="28"/>
        <v>4</v>
      </c>
      <c r="M242" s="26">
        <f t="shared" si="23"/>
        <v>875.52</v>
      </c>
      <c r="N242" s="27">
        <f t="shared" si="29"/>
        <v>0</v>
      </c>
      <c r="O242" s="28">
        <f t="shared" si="30"/>
        <v>875.52</v>
      </c>
      <c r="P242" s="34">
        <f t="shared" si="31"/>
        <v>2</v>
      </c>
      <c r="Q242" s="35">
        <f t="shared" si="32"/>
        <v>2</v>
      </c>
      <c r="S242" s="18"/>
    </row>
    <row r="243" spans="1:19" x14ac:dyDescent="0.25">
      <c r="A243" s="19">
        <v>241</v>
      </c>
      <c r="B243" s="20" t="s">
        <v>237</v>
      </c>
      <c r="C243" s="21"/>
      <c r="D243" s="21"/>
      <c r="E243" s="22"/>
      <c r="F243" s="23" t="s">
        <v>12</v>
      </c>
      <c r="G243" s="24">
        <v>1</v>
      </c>
      <c r="H243" s="24">
        <v>374.88</v>
      </c>
      <c r="I243" s="25">
        <f t="shared" si="21"/>
        <v>374.88</v>
      </c>
      <c r="J243" s="26">
        <v>0</v>
      </c>
      <c r="K243" s="27">
        <f>+'[1]pla No6'!L255</f>
        <v>0</v>
      </c>
      <c r="L243" s="28">
        <f t="shared" si="28"/>
        <v>0</v>
      </c>
      <c r="M243" s="26">
        <f t="shared" si="23"/>
        <v>0</v>
      </c>
      <c r="N243" s="27">
        <f t="shared" si="29"/>
        <v>0</v>
      </c>
      <c r="O243" s="28">
        <f t="shared" si="30"/>
        <v>0</v>
      </c>
      <c r="P243" s="34">
        <f t="shared" si="31"/>
        <v>0</v>
      </c>
      <c r="Q243" s="35">
        <f t="shared" si="32"/>
        <v>0</v>
      </c>
      <c r="S243" s="18"/>
    </row>
    <row r="244" spans="1:19" ht="15" customHeight="1" x14ac:dyDescent="0.25">
      <c r="A244" s="19">
        <v>242</v>
      </c>
      <c r="B244" s="58" t="s">
        <v>238</v>
      </c>
      <c r="C244" s="59"/>
      <c r="D244" s="59"/>
      <c r="E244" s="60"/>
      <c r="F244" s="23" t="s">
        <v>12</v>
      </c>
      <c r="G244" s="24">
        <v>25</v>
      </c>
      <c r="H244" s="24">
        <v>10.9</v>
      </c>
      <c r="I244" s="25">
        <f t="shared" si="21"/>
        <v>272.5</v>
      </c>
      <c r="J244" s="26">
        <v>0</v>
      </c>
      <c r="K244" s="27">
        <f>+'[1]pla No6'!L256</f>
        <v>0</v>
      </c>
      <c r="L244" s="28">
        <f t="shared" si="28"/>
        <v>0</v>
      </c>
      <c r="M244" s="26">
        <f t="shared" si="23"/>
        <v>0</v>
      </c>
      <c r="N244" s="27">
        <f t="shared" si="29"/>
        <v>0</v>
      </c>
      <c r="O244" s="28">
        <f t="shared" si="30"/>
        <v>0</v>
      </c>
      <c r="P244" s="34">
        <f t="shared" si="31"/>
        <v>0</v>
      </c>
      <c r="Q244" s="35">
        <f t="shared" si="32"/>
        <v>0</v>
      </c>
      <c r="S244" s="18"/>
    </row>
    <row r="245" spans="1:19" ht="15" customHeight="1" x14ac:dyDescent="0.25">
      <c r="A245" s="19">
        <v>243</v>
      </c>
      <c r="B245" s="58" t="s">
        <v>239</v>
      </c>
      <c r="C245" s="59"/>
      <c r="D245" s="59"/>
      <c r="E245" s="60"/>
      <c r="F245" s="23" t="s">
        <v>12</v>
      </c>
      <c r="G245" s="24">
        <v>17</v>
      </c>
      <c r="H245" s="24">
        <v>11.2</v>
      </c>
      <c r="I245" s="25">
        <f t="shared" si="21"/>
        <v>190.4</v>
      </c>
      <c r="J245" s="26">
        <v>0</v>
      </c>
      <c r="K245" s="27">
        <f>+'[1]pla No6'!L257</f>
        <v>0</v>
      </c>
      <c r="L245" s="28">
        <f t="shared" si="28"/>
        <v>0</v>
      </c>
      <c r="M245" s="26">
        <f t="shared" si="23"/>
        <v>0</v>
      </c>
      <c r="N245" s="27">
        <f t="shared" si="29"/>
        <v>0</v>
      </c>
      <c r="O245" s="28">
        <f t="shared" si="30"/>
        <v>0</v>
      </c>
      <c r="P245" s="34">
        <f t="shared" si="31"/>
        <v>0</v>
      </c>
      <c r="Q245" s="35">
        <f t="shared" si="32"/>
        <v>0</v>
      </c>
      <c r="S245" s="18"/>
    </row>
    <row r="246" spans="1:19" ht="15" customHeight="1" x14ac:dyDescent="0.25">
      <c r="A246" s="19">
        <v>244</v>
      </c>
      <c r="B246" s="58" t="s">
        <v>240</v>
      </c>
      <c r="C246" s="59"/>
      <c r="D246" s="59"/>
      <c r="E246" s="60"/>
      <c r="F246" s="23" t="s">
        <v>12</v>
      </c>
      <c r="G246" s="24">
        <v>9</v>
      </c>
      <c r="H246" s="24">
        <v>11.89</v>
      </c>
      <c r="I246" s="25">
        <f t="shared" si="21"/>
        <v>107.01</v>
      </c>
      <c r="J246" s="26">
        <v>0</v>
      </c>
      <c r="K246" s="27">
        <f>+'[1]pla No6'!L258</f>
        <v>0</v>
      </c>
      <c r="L246" s="28">
        <f t="shared" si="28"/>
        <v>0</v>
      </c>
      <c r="M246" s="26">
        <f t="shared" si="23"/>
        <v>0</v>
      </c>
      <c r="N246" s="27">
        <f t="shared" si="29"/>
        <v>0</v>
      </c>
      <c r="O246" s="28">
        <f t="shared" si="30"/>
        <v>0</v>
      </c>
      <c r="P246" s="34">
        <f t="shared" si="31"/>
        <v>0</v>
      </c>
      <c r="Q246" s="35">
        <f t="shared" si="32"/>
        <v>0</v>
      </c>
      <c r="S246" s="18"/>
    </row>
    <row r="247" spans="1:19" ht="12.75" customHeight="1" x14ac:dyDescent="0.25">
      <c r="A247" s="19">
        <v>245</v>
      </c>
      <c r="B247" s="58" t="s">
        <v>241</v>
      </c>
      <c r="C247" s="59"/>
      <c r="D247" s="59"/>
      <c r="E247" s="60"/>
      <c r="F247" s="23" t="s">
        <v>12</v>
      </c>
      <c r="G247" s="24">
        <v>32</v>
      </c>
      <c r="H247" s="24">
        <v>11.62</v>
      </c>
      <c r="I247" s="25">
        <f t="shared" si="21"/>
        <v>371.84</v>
      </c>
      <c r="J247" s="26">
        <v>0</v>
      </c>
      <c r="K247" s="27">
        <f>+'[1]pla No6'!L259</f>
        <v>0</v>
      </c>
      <c r="L247" s="28">
        <f t="shared" si="28"/>
        <v>0</v>
      </c>
      <c r="M247" s="26">
        <f t="shared" si="23"/>
        <v>0</v>
      </c>
      <c r="N247" s="27">
        <f t="shared" si="29"/>
        <v>0</v>
      </c>
      <c r="O247" s="28">
        <f t="shared" si="30"/>
        <v>0</v>
      </c>
      <c r="P247" s="34">
        <f t="shared" si="31"/>
        <v>0</v>
      </c>
      <c r="Q247" s="35">
        <f t="shared" si="32"/>
        <v>0</v>
      </c>
      <c r="S247" s="18"/>
    </row>
    <row r="248" spans="1:19" ht="15" hidden="1" customHeight="1" x14ac:dyDescent="0.25">
      <c r="A248" s="19">
        <v>246</v>
      </c>
      <c r="B248" s="58" t="s">
        <v>242</v>
      </c>
      <c r="C248" s="59"/>
      <c r="D248" s="59"/>
      <c r="E248" s="60"/>
      <c r="F248" s="23" t="s">
        <v>12</v>
      </c>
      <c r="G248" s="24">
        <v>6</v>
      </c>
      <c r="H248" s="24">
        <v>12.52</v>
      </c>
      <c r="I248" s="25">
        <f t="shared" si="21"/>
        <v>75.12</v>
      </c>
      <c r="J248" s="26">
        <v>0</v>
      </c>
      <c r="K248" s="27">
        <f>+'[1]pla No6'!L260</f>
        <v>0</v>
      </c>
      <c r="L248" s="28">
        <f t="shared" si="28"/>
        <v>0</v>
      </c>
      <c r="M248" s="26">
        <f t="shared" si="23"/>
        <v>0</v>
      </c>
      <c r="N248" s="27">
        <f t="shared" si="29"/>
        <v>0</v>
      </c>
      <c r="O248" s="28">
        <f t="shared" si="30"/>
        <v>0</v>
      </c>
      <c r="P248" s="34">
        <f t="shared" si="31"/>
        <v>0</v>
      </c>
      <c r="Q248" s="35">
        <f t="shared" si="32"/>
        <v>0</v>
      </c>
      <c r="S248" s="18"/>
    </row>
    <row r="249" spans="1:19" ht="15" customHeight="1" x14ac:dyDescent="0.25">
      <c r="A249" s="19">
        <v>247</v>
      </c>
      <c r="B249" s="58" t="s">
        <v>243</v>
      </c>
      <c r="C249" s="59"/>
      <c r="D249" s="59"/>
      <c r="E249" s="60"/>
      <c r="F249" s="23" t="s">
        <v>12</v>
      </c>
      <c r="G249" s="24">
        <v>1</v>
      </c>
      <c r="H249" s="24">
        <v>12.76</v>
      </c>
      <c r="I249" s="25">
        <f t="shared" si="21"/>
        <v>12.76</v>
      </c>
      <c r="J249" s="26">
        <v>0</v>
      </c>
      <c r="K249" s="27">
        <f>+'[1]pla No6'!L261</f>
        <v>0</v>
      </c>
      <c r="L249" s="28">
        <f t="shared" si="28"/>
        <v>0</v>
      </c>
      <c r="M249" s="26">
        <f t="shared" si="23"/>
        <v>0</v>
      </c>
      <c r="N249" s="27">
        <f t="shared" si="29"/>
        <v>0</v>
      </c>
      <c r="O249" s="28">
        <f t="shared" si="30"/>
        <v>0</v>
      </c>
      <c r="P249" s="34">
        <f t="shared" si="31"/>
        <v>0</v>
      </c>
      <c r="Q249" s="35">
        <f t="shared" si="32"/>
        <v>0</v>
      </c>
      <c r="S249" s="18"/>
    </row>
    <row r="250" spans="1:19" ht="15" customHeight="1" x14ac:dyDescent="0.25">
      <c r="A250" s="19">
        <v>248</v>
      </c>
      <c r="B250" s="58" t="s">
        <v>244</v>
      </c>
      <c r="C250" s="59"/>
      <c r="D250" s="59"/>
      <c r="E250" s="60"/>
      <c r="F250" s="23" t="s">
        <v>12</v>
      </c>
      <c r="G250" s="24">
        <v>8</v>
      </c>
      <c r="H250" s="24">
        <v>19.78</v>
      </c>
      <c r="I250" s="25">
        <f t="shared" si="21"/>
        <v>158.24</v>
      </c>
      <c r="J250" s="26">
        <v>0</v>
      </c>
      <c r="K250" s="27">
        <f>+'[1]pla No6'!L262</f>
        <v>0</v>
      </c>
      <c r="L250" s="28">
        <f t="shared" si="28"/>
        <v>0</v>
      </c>
      <c r="M250" s="26">
        <f t="shared" si="23"/>
        <v>0</v>
      </c>
      <c r="N250" s="27">
        <f t="shared" si="29"/>
        <v>0</v>
      </c>
      <c r="O250" s="28">
        <f t="shared" si="30"/>
        <v>0</v>
      </c>
      <c r="P250" s="34">
        <f t="shared" si="31"/>
        <v>0</v>
      </c>
      <c r="Q250" s="35">
        <f t="shared" si="32"/>
        <v>0</v>
      </c>
      <c r="S250" s="18"/>
    </row>
    <row r="251" spans="1:19" ht="15" customHeight="1" x14ac:dyDescent="0.25">
      <c r="A251" s="19">
        <v>249</v>
      </c>
      <c r="B251" s="58" t="s">
        <v>245</v>
      </c>
      <c r="C251" s="59"/>
      <c r="D251" s="59"/>
      <c r="E251" s="60"/>
      <c r="F251" s="23" t="s">
        <v>12</v>
      </c>
      <c r="G251" s="24">
        <v>1</v>
      </c>
      <c r="H251" s="24">
        <v>20.5</v>
      </c>
      <c r="I251" s="25">
        <f t="shared" si="21"/>
        <v>20.5</v>
      </c>
      <c r="J251" s="26">
        <v>0</v>
      </c>
      <c r="K251" s="27">
        <f>+'[1]pla No6'!L263</f>
        <v>0</v>
      </c>
      <c r="L251" s="28">
        <f t="shared" si="28"/>
        <v>0</v>
      </c>
      <c r="M251" s="26">
        <f t="shared" si="23"/>
        <v>0</v>
      </c>
      <c r="N251" s="27">
        <f t="shared" si="29"/>
        <v>0</v>
      </c>
      <c r="O251" s="28">
        <f t="shared" si="30"/>
        <v>0</v>
      </c>
      <c r="P251" s="34">
        <f t="shared" si="31"/>
        <v>0</v>
      </c>
      <c r="Q251" s="35">
        <f t="shared" si="32"/>
        <v>0</v>
      </c>
      <c r="S251" s="18"/>
    </row>
    <row r="252" spans="1:19" ht="15" customHeight="1" x14ac:dyDescent="0.25">
      <c r="A252" s="19">
        <v>250</v>
      </c>
      <c r="B252" s="58" t="s">
        <v>246</v>
      </c>
      <c r="C252" s="59"/>
      <c r="D252" s="59"/>
      <c r="E252" s="60"/>
      <c r="F252" s="23" t="s">
        <v>12</v>
      </c>
      <c r="G252" s="24">
        <v>2</v>
      </c>
      <c r="H252" s="24">
        <v>24.16</v>
      </c>
      <c r="I252" s="25">
        <f t="shared" si="21"/>
        <v>48.32</v>
      </c>
      <c r="J252" s="26">
        <v>0</v>
      </c>
      <c r="K252" s="27">
        <f>+'[1]pla No6'!L264</f>
        <v>0</v>
      </c>
      <c r="L252" s="28">
        <f t="shared" si="28"/>
        <v>0</v>
      </c>
      <c r="M252" s="26">
        <f t="shared" si="23"/>
        <v>0</v>
      </c>
      <c r="N252" s="27">
        <f t="shared" si="29"/>
        <v>0</v>
      </c>
      <c r="O252" s="28">
        <f t="shared" si="30"/>
        <v>0</v>
      </c>
      <c r="P252" s="34">
        <f t="shared" si="31"/>
        <v>0</v>
      </c>
      <c r="Q252" s="35">
        <f t="shared" si="32"/>
        <v>0</v>
      </c>
      <c r="S252" s="18"/>
    </row>
    <row r="253" spans="1:19" ht="15" customHeight="1" x14ac:dyDescent="0.25">
      <c r="A253" s="19">
        <v>251</v>
      </c>
      <c r="B253" s="58" t="s">
        <v>247</v>
      </c>
      <c r="C253" s="59"/>
      <c r="D253" s="59"/>
      <c r="E253" s="60"/>
      <c r="F253" s="23" t="s">
        <v>12</v>
      </c>
      <c r="G253" s="24">
        <v>2</v>
      </c>
      <c r="H253" s="24">
        <v>24.64</v>
      </c>
      <c r="I253" s="25">
        <f t="shared" si="21"/>
        <v>49.28</v>
      </c>
      <c r="J253" s="26">
        <v>0</v>
      </c>
      <c r="K253" s="27">
        <f>+'[1]pla No6'!L265</f>
        <v>0</v>
      </c>
      <c r="L253" s="28">
        <f t="shared" si="28"/>
        <v>0</v>
      </c>
      <c r="M253" s="26">
        <f t="shared" si="23"/>
        <v>0</v>
      </c>
      <c r="N253" s="27">
        <f t="shared" si="29"/>
        <v>0</v>
      </c>
      <c r="O253" s="28">
        <f t="shared" si="30"/>
        <v>0</v>
      </c>
      <c r="P253" s="34">
        <f t="shared" si="31"/>
        <v>0</v>
      </c>
      <c r="Q253" s="35">
        <f t="shared" si="32"/>
        <v>0</v>
      </c>
      <c r="S253" s="18"/>
    </row>
    <row r="254" spans="1:19" ht="15" customHeight="1" x14ac:dyDescent="0.25">
      <c r="A254" s="19">
        <v>252</v>
      </c>
      <c r="B254" s="58" t="s">
        <v>248</v>
      </c>
      <c r="C254" s="59"/>
      <c r="D254" s="59"/>
      <c r="E254" s="60"/>
      <c r="F254" s="23" t="s">
        <v>12</v>
      </c>
      <c r="G254" s="24">
        <v>1</v>
      </c>
      <c r="H254" s="24">
        <v>37.9</v>
      </c>
      <c r="I254" s="25">
        <f t="shared" si="21"/>
        <v>37.9</v>
      </c>
      <c r="J254" s="26">
        <v>0</v>
      </c>
      <c r="K254" s="27">
        <f>+'[1]pla No6'!L266</f>
        <v>0</v>
      </c>
      <c r="L254" s="28">
        <f t="shared" si="28"/>
        <v>0</v>
      </c>
      <c r="M254" s="26">
        <f t="shared" si="23"/>
        <v>0</v>
      </c>
      <c r="N254" s="27">
        <f t="shared" si="29"/>
        <v>0</v>
      </c>
      <c r="O254" s="28">
        <f t="shared" si="30"/>
        <v>0</v>
      </c>
      <c r="P254" s="34">
        <f t="shared" si="31"/>
        <v>0</v>
      </c>
      <c r="Q254" s="35">
        <f t="shared" si="32"/>
        <v>0</v>
      </c>
      <c r="S254" s="18"/>
    </row>
    <row r="255" spans="1:19" ht="15" customHeight="1" x14ac:dyDescent="0.25">
      <c r="A255" s="19">
        <v>253</v>
      </c>
      <c r="B255" s="58" t="s">
        <v>249</v>
      </c>
      <c r="C255" s="59"/>
      <c r="D255" s="59"/>
      <c r="E255" s="60"/>
      <c r="F255" s="23" t="s">
        <v>12</v>
      </c>
      <c r="G255" s="24">
        <v>4</v>
      </c>
      <c r="H255" s="24">
        <v>10.18</v>
      </c>
      <c r="I255" s="25">
        <f t="shared" si="21"/>
        <v>40.72</v>
      </c>
      <c r="J255" s="26">
        <v>0</v>
      </c>
      <c r="K255" s="27">
        <f>+'[1]pla No6'!L267</f>
        <v>0</v>
      </c>
      <c r="L255" s="28">
        <f t="shared" si="28"/>
        <v>0</v>
      </c>
      <c r="M255" s="26">
        <f t="shared" si="23"/>
        <v>0</v>
      </c>
      <c r="N255" s="27">
        <f t="shared" si="29"/>
        <v>0</v>
      </c>
      <c r="O255" s="28">
        <f t="shared" si="30"/>
        <v>0</v>
      </c>
      <c r="P255" s="34">
        <f t="shared" si="31"/>
        <v>0</v>
      </c>
      <c r="Q255" s="35">
        <f t="shared" si="32"/>
        <v>0</v>
      </c>
      <c r="S255" s="18"/>
    </row>
    <row r="256" spans="1:19" ht="15" customHeight="1" x14ac:dyDescent="0.25">
      <c r="A256" s="19">
        <v>254</v>
      </c>
      <c r="B256" s="58" t="s">
        <v>250</v>
      </c>
      <c r="C256" s="59"/>
      <c r="D256" s="59"/>
      <c r="E256" s="60"/>
      <c r="F256" s="23" t="s">
        <v>12</v>
      </c>
      <c r="G256" s="24">
        <v>1</v>
      </c>
      <c r="H256" s="24">
        <v>10.9</v>
      </c>
      <c r="I256" s="25">
        <f t="shared" si="21"/>
        <v>10.9</v>
      </c>
      <c r="J256" s="26">
        <v>0</v>
      </c>
      <c r="K256" s="27">
        <f>+'[1]pla No6'!L268</f>
        <v>0</v>
      </c>
      <c r="L256" s="28">
        <f t="shared" si="28"/>
        <v>0</v>
      </c>
      <c r="M256" s="26">
        <f t="shared" si="23"/>
        <v>0</v>
      </c>
      <c r="N256" s="27">
        <f t="shared" si="29"/>
        <v>0</v>
      </c>
      <c r="O256" s="28">
        <f t="shared" si="30"/>
        <v>0</v>
      </c>
      <c r="P256" s="34">
        <f t="shared" si="31"/>
        <v>0</v>
      </c>
      <c r="Q256" s="35">
        <f t="shared" si="32"/>
        <v>0</v>
      </c>
      <c r="S256" s="18"/>
    </row>
    <row r="257" spans="1:19" ht="15" customHeight="1" x14ac:dyDescent="0.25">
      <c r="A257" s="19">
        <v>255</v>
      </c>
      <c r="B257" s="58" t="s">
        <v>251</v>
      </c>
      <c r="C257" s="59"/>
      <c r="D257" s="59"/>
      <c r="E257" s="60"/>
      <c r="F257" s="23" t="s">
        <v>12</v>
      </c>
      <c r="G257" s="24">
        <v>4</v>
      </c>
      <c r="H257" s="24">
        <v>11.44</v>
      </c>
      <c r="I257" s="25">
        <f t="shared" si="21"/>
        <v>45.76</v>
      </c>
      <c r="J257" s="26">
        <v>0</v>
      </c>
      <c r="K257" s="27">
        <f>+'[1]pla No6'!L269</f>
        <v>0</v>
      </c>
      <c r="L257" s="28">
        <f t="shared" si="28"/>
        <v>0</v>
      </c>
      <c r="M257" s="26">
        <f t="shared" si="23"/>
        <v>0</v>
      </c>
      <c r="N257" s="27">
        <f t="shared" si="29"/>
        <v>0</v>
      </c>
      <c r="O257" s="28">
        <f t="shared" si="30"/>
        <v>0</v>
      </c>
      <c r="P257" s="34">
        <f t="shared" si="31"/>
        <v>0</v>
      </c>
      <c r="Q257" s="35">
        <f t="shared" si="32"/>
        <v>0</v>
      </c>
      <c r="S257" s="18"/>
    </row>
    <row r="258" spans="1:19" ht="15" customHeight="1" x14ac:dyDescent="0.25">
      <c r="A258" s="19">
        <v>256</v>
      </c>
      <c r="B258" s="58" t="s">
        <v>252</v>
      </c>
      <c r="C258" s="59"/>
      <c r="D258" s="59"/>
      <c r="E258" s="60"/>
      <c r="F258" s="23" t="s">
        <v>12</v>
      </c>
      <c r="G258" s="24">
        <v>3</v>
      </c>
      <c r="H258" s="24">
        <v>21.1</v>
      </c>
      <c r="I258" s="25">
        <f t="shared" si="21"/>
        <v>63.3</v>
      </c>
      <c r="J258" s="26">
        <v>0</v>
      </c>
      <c r="K258" s="27">
        <f>+'[1]pla No6'!L270</f>
        <v>0</v>
      </c>
      <c r="L258" s="28">
        <f t="shared" si="28"/>
        <v>0</v>
      </c>
      <c r="M258" s="26">
        <f t="shared" si="23"/>
        <v>0</v>
      </c>
      <c r="N258" s="27">
        <f t="shared" si="29"/>
        <v>0</v>
      </c>
      <c r="O258" s="28">
        <f t="shared" si="30"/>
        <v>0</v>
      </c>
      <c r="P258" s="34">
        <f t="shared" si="31"/>
        <v>0</v>
      </c>
      <c r="Q258" s="35">
        <f t="shared" si="32"/>
        <v>0</v>
      </c>
      <c r="S258" s="18"/>
    </row>
    <row r="259" spans="1:19" ht="15" customHeight="1" x14ac:dyDescent="0.25">
      <c r="A259" s="19">
        <v>257</v>
      </c>
      <c r="B259" s="58" t="s">
        <v>253</v>
      </c>
      <c r="C259" s="59"/>
      <c r="D259" s="59"/>
      <c r="E259" s="60"/>
      <c r="F259" s="23" t="s">
        <v>12</v>
      </c>
      <c r="G259" s="24">
        <v>2</v>
      </c>
      <c r="H259" s="24">
        <v>24.4</v>
      </c>
      <c r="I259" s="25">
        <f t="shared" ref="I259:I305" si="33">+ROUND(H259*G259,4)</f>
        <v>48.8</v>
      </c>
      <c r="J259" s="26">
        <v>0</v>
      </c>
      <c r="K259" s="27">
        <f>+'[1]pla No6'!L271</f>
        <v>0</v>
      </c>
      <c r="L259" s="28">
        <f t="shared" si="28"/>
        <v>0</v>
      </c>
      <c r="M259" s="26">
        <f t="shared" ref="M259:M305" si="34">+ROUND(J259*H259,2)</f>
        <v>0</v>
      </c>
      <c r="N259" s="27">
        <f t="shared" si="29"/>
        <v>0</v>
      </c>
      <c r="O259" s="28">
        <f t="shared" si="30"/>
        <v>0</v>
      </c>
      <c r="P259" s="34">
        <f t="shared" si="31"/>
        <v>0</v>
      </c>
      <c r="Q259" s="35">
        <f t="shared" si="32"/>
        <v>0</v>
      </c>
      <c r="S259" s="18"/>
    </row>
    <row r="260" spans="1:19" ht="15" customHeight="1" x14ac:dyDescent="0.25">
      <c r="A260" s="19">
        <v>258</v>
      </c>
      <c r="B260" s="58" t="s">
        <v>254</v>
      </c>
      <c r="C260" s="59"/>
      <c r="D260" s="59"/>
      <c r="E260" s="60"/>
      <c r="F260" s="23" t="s">
        <v>12</v>
      </c>
      <c r="G260" s="24">
        <v>1</v>
      </c>
      <c r="H260" s="24">
        <v>25.96</v>
      </c>
      <c r="I260" s="25">
        <f t="shared" si="33"/>
        <v>25.96</v>
      </c>
      <c r="J260" s="26">
        <v>0</v>
      </c>
      <c r="K260" s="27">
        <f>+'[1]pla No6'!L272</f>
        <v>0</v>
      </c>
      <c r="L260" s="28">
        <f t="shared" si="28"/>
        <v>0</v>
      </c>
      <c r="M260" s="26">
        <f t="shared" si="34"/>
        <v>0</v>
      </c>
      <c r="N260" s="27">
        <f t="shared" si="29"/>
        <v>0</v>
      </c>
      <c r="O260" s="28">
        <f t="shared" si="30"/>
        <v>0</v>
      </c>
      <c r="P260" s="34">
        <f t="shared" si="31"/>
        <v>0</v>
      </c>
      <c r="Q260" s="35">
        <f t="shared" si="32"/>
        <v>0</v>
      </c>
      <c r="S260" s="18"/>
    </row>
    <row r="261" spans="1:19" ht="15" customHeight="1" x14ac:dyDescent="0.25">
      <c r="A261" s="19">
        <v>259</v>
      </c>
      <c r="B261" s="58" t="s">
        <v>255</v>
      </c>
      <c r="C261" s="59"/>
      <c r="D261" s="59"/>
      <c r="E261" s="60"/>
      <c r="F261" s="23" t="s">
        <v>12</v>
      </c>
      <c r="G261" s="24">
        <v>1</v>
      </c>
      <c r="H261" s="24">
        <v>27.4</v>
      </c>
      <c r="I261" s="25">
        <f t="shared" si="33"/>
        <v>27.4</v>
      </c>
      <c r="J261" s="26">
        <v>0</v>
      </c>
      <c r="K261" s="27">
        <f>+'[1]pla No6'!L273</f>
        <v>0</v>
      </c>
      <c r="L261" s="28">
        <f t="shared" si="28"/>
        <v>0</v>
      </c>
      <c r="M261" s="26">
        <f t="shared" si="34"/>
        <v>0</v>
      </c>
      <c r="N261" s="27">
        <f t="shared" si="29"/>
        <v>0</v>
      </c>
      <c r="O261" s="28">
        <f t="shared" si="30"/>
        <v>0</v>
      </c>
      <c r="P261" s="34">
        <f t="shared" si="31"/>
        <v>0</v>
      </c>
      <c r="Q261" s="35">
        <f t="shared" si="32"/>
        <v>0</v>
      </c>
      <c r="S261" s="18"/>
    </row>
    <row r="262" spans="1:19" ht="15" customHeight="1" x14ac:dyDescent="0.25">
      <c r="A262" s="19">
        <v>260</v>
      </c>
      <c r="B262" s="58" t="s">
        <v>256</v>
      </c>
      <c r="C262" s="59"/>
      <c r="D262" s="59"/>
      <c r="E262" s="60"/>
      <c r="F262" s="23" t="s">
        <v>12</v>
      </c>
      <c r="G262" s="24">
        <v>1</v>
      </c>
      <c r="H262" s="24">
        <v>131.5</v>
      </c>
      <c r="I262" s="25">
        <f t="shared" si="33"/>
        <v>131.5</v>
      </c>
      <c r="J262" s="26">
        <v>0</v>
      </c>
      <c r="K262" s="27">
        <f>+'[1]pla No6'!L274</f>
        <v>0</v>
      </c>
      <c r="L262" s="28">
        <f t="shared" si="28"/>
        <v>0</v>
      </c>
      <c r="M262" s="26">
        <f t="shared" si="34"/>
        <v>0</v>
      </c>
      <c r="N262" s="27">
        <f t="shared" si="29"/>
        <v>0</v>
      </c>
      <c r="O262" s="28">
        <f t="shared" si="30"/>
        <v>0</v>
      </c>
      <c r="P262" s="34">
        <f t="shared" si="31"/>
        <v>0</v>
      </c>
      <c r="Q262" s="35">
        <f t="shared" si="32"/>
        <v>0</v>
      </c>
      <c r="S262" s="18"/>
    </row>
    <row r="263" spans="1:19" ht="15" customHeight="1" x14ac:dyDescent="0.25">
      <c r="A263" s="19">
        <v>261</v>
      </c>
      <c r="B263" s="58" t="s">
        <v>257</v>
      </c>
      <c r="C263" s="59"/>
      <c r="D263" s="59"/>
      <c r="E263" s="60"/>
      <c r="F263" s="23" t="s">
        <v>12</v>
      </c>
      <c r="G263" s="24">
        <v>3</v>
      </c>
      <c r="H263" s="24">
        <v>137.5</v>
      </c>
      <c r="I263" s="25">
        <f t="shared" si="33"/>
        <v>412.5</v>
      </c>
      <c r="J263" s="26">
        <v>0</v>
      </c>
      <c r="K263" s="27">
        <f>+'[1]pla No6'!L275</f>
        <v>0</v>
      </c>
      <c r="L263" s="28">
        <f t="shared" si="28"/>
        <v>0</v>
      </c>
      <c r="M263" s="26">
        <f t="shared" si="34"/>
        <v>0</v>
      </c>
      <c r="N263" s="27">
        <f t="shared" si="29"/>
        <v>0</v>
      </c>
      <c r="O263" s="28">
        <f t="shared" si="30"/>
        <v>0</v>
      </c>
      <c r="P263" s="34">
        <f t="shared" si="31"/>
        <v>0</v>
      </c>
      <c r="Q263" s="35">
        <f t="shared" si="32"/>
        <v>0</v>
      </c>
      <c r="S263" s="18"/>
    </row>
    <row r="264" spans="1:19" ht="15" customHeight="1" x14ac:dyDescent="0.25">
      <c r="A264" s="19">
        <v>262</v>
      </c>
      <c r="B264" s="58" t="s">
        <v>258</v>
      </c>
      <c r="C264" s="59"/>
      <c r="D264" s="59"/>
      <c r="E264" s="60"/>
      <c r="F264" s="23" t="s">
        <v>12</v>
      </c>
      <c r="G264" s="24">
        <v>5</v>
      </c>
      <c r="H264" s="24">
        <v>91.9</v>
      </c>
      <c r="I264" s="25">
        <f t="shared" si="33"/>
        <v>459.5</v>
      </c>
      <c r="J264" s="26">
        <v>0</v>
      </c>
      <c r="K264" s="27">
        <f>+'[1]pla No6'!L276</f>
        <v>0</v>
      </c>
      <c r="L264" s="28">
        <f t="shared" si="28"/>
        <v>0</v>
      </c>
      <c r="M264" s="26">
        <f t="shared" si="34"/>
        <v>0</v>
      </c>
      <c r="N264" s="27">
        <f t="shared" si="29"/>
        <v>0</v>
      </c>
      <c r="O264" s="28">
        <f t="shared" si="30"/>
        <v>0</v>
      </c>
      <c r="P264" s="34">
        <f t="shared" si="31"/>
        <v>0</v>
      </c>
      <c r="Q264" s="35">
        <f t="shared" si="32"/>
        <v>0</v>
      </c>
      <c r="S264" s="18"/>
    </row>
    <row r="265" spans="1:19" ht="15" customHeight="1" x14ac:dyDescent="0.25">
      <c r="A265" s="19">
        <v>263</v>
      </c>
      <c r="B265" s="58" t="s">
        <v>259</v>
      </c>
      <c r="C265" s="59"/>
      <c r="D265" s="59"/>
      <c r="E265" s="60"/>
      <c r="F265" s="23" t="s">
        <v>12</v>
      </c>
      <c r="G265" s="24">
        <v>1</v>
      </c>
      <c r="H265" s="24">
        <v>95.5</v>
      </c>
      <c r="I265" s="25">
        <f t="shared" si="33"/>
        <v>95.5</v>
      </c>
      <c r="J265" s="26">
        <v>0</v>
      </c>
      <c r="K265" s="27">
        <f>+'[1]pla No6'!L277</f>
        <v>0</v>
      </c>
      <c r="L265" s="28">
        <f t="shared" si="28"/>
        <v>0</v>
      </c>
      <c r="M265" s="26">
        <f t="shared" si="34"/>
        <v>0</v>
      </c>
      <c r="N265" s="27">
        <f t="shared" si="29"/>
        <v>0</v>
      </c>
      <c r="O265" s="28">
        <f t="shared" si="30"/>
        <v>0</v>
      </c>
      <c r="P265" s="34">
        <f t="shared" si="31"/>
        <v>0</v>
      </c>
      <c r="Q265" s="35">
        <f t="shared" si="32"/>
        <v>0</v>
      </c>
      <c r="S265" s="18"/>
    </row>
    <row r="266" spans="1:19" ht="15" customHeight="1" x14ac:dyDescent="0.25">
      <c r="A266" s="19">
        <v>264</v>
      </c>
      <c r="B266" s="58" t="s">
        <v>260</v>
      </c>
      <c r="C266" s="59"/>
      <c r="D266" s="59"/>
      <c r="E266" s="60"/>
      <c r="F266" s="23" t="s">
        <v>12</v>
      </c>
      <c r="G266" s="24">
        <v>1</v>
      </c>
      <c r="H266" s="24">
        <v>125.5</v>
      </c>
      <c r="I266" s="25">
        <f t="shared" si="33"/>
        <v>125.5</v>
      </c>
      <c r="J266" s="26">
        <v>0</v>
      </c>
      <c r="K266" s="27">
        <f>+'[1]pla No6'!L278</f>
        <v>0</v>
      </c>
      <c r="L266" s="28">
        <f t="shared" si="28"/>
        <v>0</v>
      </c>
      <c r="M266" s="26">
        <f t="shared" si="34"/>
        <v>0</v>
      </c>
      <c r="N266" s="27">
        <f t="shared" si="29"/>
        <v>0</v>
      </c>
      <c r="O266" s="28">
        <f t="shared" si="30"/>
        <v>0</v>
      </c>
      <c r="P266" s="34">
        <f t="shared" si="31"/>
        <v>0</v>
      </c>
      <c r="Q266" s="35">
        <f t="shared" si="32"/>
        <v>0</v>
      </c>
      <c r="S266" s="18"/>
    </row>
    <row r="267" spans="1:19" ht="15" customHeight="1" x14ac:dyDescent="0.25">
      <c r="A267" s="19">
        <v>265</v>
      </c>
      <c r="B267" s="32" t="s">
        <v>261</v>
      </c>
      <c r="C267" s="36"/>
      <c r="D267" s="36"/>
      <c r="E267" s="37"/>
      <c r="F267" s="23" t="s">
        <v>14</v>
      </c>
      <c r="G267" s="24">
        <v>130</v>
      </c>
      <c r="H267" s="24">
        <v>49.63</v>
      </c>
      <c r="I267" s="25">
        <f t="shared" si="33"/>
        <v>6451.9</v>
      </c>
      <c r="J267" s="26">
        <v>0</v>
      </c>
      <c r="K267" s="27">
        <f>+'[1]pla No6'!L279</f>
        <v>0</v>
      </c>
      <c r="L267" s="28">
        <f t="shared" si="28"/>
        <v>0</v>
      </c>
      <c r="M267" s="26">
        <f t="shared" si="34"/>
        <v>0</v>
      </c>
      <c r="N267" s="27">
        <f t="shared" si="29"/>
        <v>0</v>
      </c>
      <c r="O267" s="28">
        <f t="shared" si="30"/>
        <v>0</v>
      </c>
      <c r="P267" s="34">
        <f t="shared" si="31"/>
        <v>0</v>
      </c>
      <c r="Q267" s="35">
        <f t="shared" si="32"/>
        <v>0</v>
      </c>
      <c r="S267" s="18"/>
    </row>
    <row r="268" spans="1:19" x14ac:dyDescent="0.25">
      <c r="A268" s="19">
        <v>266</v>
      </c>
      <c r="B268" s="20" t="s">
        <v>262</v>
      </c>
      <c r="C268" s="21"/>
      <c r="D268" s="21"/>
      <c r="E268" s="22"/>
      <c r="F268" s="23" t="s">
        <v>14</v>
      </c>
      <c r="G268" s="24">
        <v>142</v>
      </c>
      <c r="H268" s="24">
        <v>8.39</v>
      </c>
      <c r="I268" s="25">
        <f t="shared" si="33"/>
        <v>1191.3800000000001</v>
      </c>
      <c r="J268" s="26">
        <v>0</v>
      </c>
      <c r="K268" s="27">
        <f>+'[1]pla No6'!L280</f>
        <v>0</v>
      </c>
      <c r="L268" s="28">
        <f t="shared" si="28"/>
        <v>0</v>
      </c>
      <c r="M268" s="26">
        <f t="shared" si="34"/>
        <v>0</v>
      </c>
      <c r="N268" s="27">
        <f t="shared" si="29"/>
        <v>0</v>
      </c>
      <c r="O268" s="28">
        <f t="shared" si="30"/>
        <v>0</v>
      </c>
      <c r="P268" s="34">
        <f t="shared" si="31"/>
        <v>0</v>
      </c>
      <c r="Q268" s="35">
        <f t="shared" si="32"/>
        <v>0</v>
      </c>
      <c r="S268" s="18"/>
    </row>
    <row r="269" spans="1:19" x14ac:dyDescent="0.25">
      <c r="A269" s="19">
        <v>267</v>
      </c>
      <c r="B269" s="20" t="s">
        <v>263</v>
      </c>
      <c r="C269" s="21"/>
      <c r="D269" s="21"/>
      <c r="E269" s="22"/>
      <c r="F269" s="23" t="s">
        <v>14</v>
      </c>
      <c r="G269" s="24">
        <v>130</v>
      </c>
      <c r="H269" s="24">
        <v>8.39</v>
      </c>
      <c r="I269" s="25">
        <f t="shared" si="33"/>
        <v>1090.7</v>
      </c>
      <c r="J269" s="26">
        <v>0</v>
      </c>
      <c r="K269" s="27">
        <f>+'[1]pla No6'!L281</f>
        <v>0</v>
      </c>
      <c r="L269" s="28">
        <f t="shared" si="28"/>
        <v>0</v>
      </c>
      <c r="M269" s="26">
        <f t="shared" si="34"/>
        <v>0</v>
      </c>
      <c r="N269" s="27">
        <f t="shared" si="29"/>
        <v>0</v>
      </c>
      <c r="O269" s="28">
        <f t="shared" si="30"/>
        <v>0</v>
      </c>
      <c r="P269" s="34">
        <f t="shared" si="31"/>
        <v>0</v>
      </c>
      <c r="Q269" s="35">
        <f t="shared" si="32"/>
        <v>0</v>
      </c>
      <c r="S269" s="18"/>
    </row>
    <row r="270" spans="1:19" x14ac:dyDescent="0.25">
      <c r="A270" s="19">
        <v>268</v>
      </c>
      <c r="B270" s="20" t="s">
        <v>264</v>
      </c>
      <c r="C270" s="21"/>
      <c r="D270" s="21"/>
      <c r="E270" s="22"/>
      <c r="F270" s="23" t="s">
        <v>14</v>
      </c>
      <c r="G270" s="24">
        <v>200</v>
      </c>
      <c r="H270" s="24">
        <v>8.39</v>
      </c>
      <c r="I270" s="25">
        <f t="shared" si="33"/>
        <v>1678</v>
      </c>
      <c r="J270" s="26">
        <v>0</v>
      </c>
      <c r="K270" s="27">
        <f>+'[1]pla No6'!L282</f>
        <v>0</v>
      </c>
      <c r="L270" s="28">
        <f t="shared" si="28"/>
        <v>0</v>
      </c>
      <c r="M270" s="26">
        <f t="shared" si="34"/>
        <v>0</v>
      </c>
      <c r="N270" s="27">
        <f t="shared" si="29"/>
        <v>0</v>
      </c>
      <c r="O270" s="28">
        <f t="shared" si="30"/>
        <v>0</v>
      </c>
      <c r="P270" s="34">
        <f t="shared" si="31"/>
        <v>0</v>
      </c>
      <c r="Q270" s="35">
        <f t="shared" si="32"/>
        <v>0</v>
      </c>
      <c r="S270" s="18"/>
    </row>
    <row r="271" spans="1:19" x14ac:dyDescent="0.25">
      <c r="A271" s="19">
        <v>269</v>
      </c>
      <c r="B271" s="20" t="s">
        <v>265</v>
      </c>
      <c r="C271" s="21"/>
      <c r="D271" s="21"/>
      <c r="E271" s="22"/>
      <c r="F271" s="23" t="s">
        <v>14</v>
      </c>
      <c r="G271" s="24">
        <v>209</v>
      </c>
      <c r="H271" s="24">
        <v>13.66</v>
      </c>
      <c r="I271" s="25">
        <f t="shared" si="33"/>
        <v>2854.94</v>
      </c>
      <c r="J271" s="26">
        <v>0</v>
      </c>
      <c r="K271" s="27">
        <f>+'[1]pla No6'!L283</f>
        <v>0</v>
      </c>
      <c r="L271" s="28">
        <f t="shared" si="28"/>
        <v>0</v>
      </c>
      <c r="M271" s="26">
        <f t="shared" si="34"/>
        <v>0</v>
      </c>
      <c r="N271" s="27">
        <f t="shared" si="29"/>
        <v>0</v>
      </c>
      <c r="O271" s="28">
        <f t="shared" si="30"/>
        <v>0</v>
      </c>
      <c r="P271" s="34">
        <f t="shared" si="31"/>
        <v>0</v>
      </c>
      <c r="Q271" s="35">
        <f t="shared" si="32"/>
        <v>0</v>
      </c>
      <c r="S271" s="18"/>
    </row>
    <row r="272" spans="1:19" x14ac:dyDescent="0.25">
      <c r="A272" s="19">
        <v>270</v>
      </c>
      <c r="B272" s="20" t="s">
        <v>266</v>
      </c>
      <c r="C272" s="21"/>
      <c r="D272" s="21"/>
      <c r="E272" s="22"/>
      <c r="F272" s="23" t="s">
        <v>14</v>
      </c>
      <c r="G272" s="24">
        <v>171</v>
      </c>
      <c r="H272" s="24">
        <v>9.8000000000000007</v>
      </c>
      <c r="I272" s="25">
        <f t="shared" si="33"/>
        <v>1675.8</v>
      </c>
      <c r="J272" s="26">
        <v>0</v>
      </c>
      <c r="K272" s="27">
        <f>+'[1]pla No6'!L284</f>
        <v>0</v>
      </c>
      <c r="L272" s="28">
        <f t="shared" si="28"/>
        <v>0</v>
      </c>
      <c r="M272" s="26">
        <f t="shared" si="34"/>
        <v>0</v>
      </c>
      <c r="N272" s="27">
        <f t="shared" si="29"/>
        <v>0</v>
      </c>
      <c r="O272" s="28">
        <f t="shared" si="30"/>
        <v>0</v>
      </c>
      <c r="P272" s="34">
        <f t="shared" si="31"/>
        <v>0</v>
      </c>
      <c r="Q272" s="35">
        <f t="shared" si="32"/>
        <v>0</v>
      </c>
      <c r="S272" s="18"/>
    </row>
    <row r="273" spans="1:19" x14ac:dyDescent="0.25">
      <c r="A273" s="19">
        <v>271</v>
      </c>
      <c r="B273" s="20" t="s">
        <v>267</v>
      </c>
      <c r="C273" s="21"/>
      <c r="D273" s="21"/>
      <c r="E273" s="22"/>
      <c r="F273" s="23" t="s">
        <v>14</v>
      </c>
      <c r="G273" s="24">
        <v>162</v>
      </c>
      <c r="H273" s="24">
        <v>9.5</v>
      </c>
      <c r="I273" s="25">
        <f t="shared" si="33"/>
        <v>1539</v>
      </c>
      <c r="J273" s="26">
        <v>0</v>
      </c>
      <c r="K273" s="27">
        <f>+'[1]pla No6'!L285</f>
        <v>0</v>
      </c>
      <c r="L273" s="28">
        <f t="shared" si="28"/>
        <v>0</v>
      </c>
      <c r="M273" s="26">
        <f t="shared" si="34"/>
        <v>0</v>
      </c>
      <c r="N273" s="27">
        <f t="shared" si="29"/>
        <v>0</v>
      </c>
      <c r="O273" s="28">
        <f t="shared" si="30"/>
        <v>0</v>
      </c>
      <c r="P273" s="34">
        <f t="shared" si="31"/>
        <v>0</v>
      </c>
      <c r="Q273" s="35">
        <f t="shared" si="32"/>
        <v>0</v>
      </c>
      <c r="S273" s="18"/>
    </row>
    <row r="274" spans="1:19" x14ac:dyDescent="0.25">
      <c r="A274" s="19">
        <v>272</v>
      </c>
      <c r="B274" s="20" t="s">
        <v>268</v>
      </c>
      <c r="C274" s="21"/>
      <c r="D274" s="21"/>
      <c r="E274" s="22"/>
      <c r="F274" s="23" t="s">
        <v>14</v>
      </c>
      <c r="G274" s="24">
        <v>137</v>
      </c>
      <c r="H274" s="24">
        <v>10.57</v>
      </c>
      <c r="I274" s="25">
        <f t="shared" si="33"/>
        <v>1448.09</v>
      </c>
      <c r="J274" s="26">
        <v>0</v>
      </c>
      <c r="K274" s="27">
        <f>+'[1]pla No6'!L286</f>
        <v>0</v>
      </c>
      <c r="L274" s="28">
        <f t="shared" si="28"/>
        <v>0</v>
      </c>
      <c r="M274" s="26">
        <f t="shared" si="34"/>
        <v>0</v>
      </c>
      <c r="N274" s="27">
        <f t="shared" si="29"/>
        <v>0</v>
      </c>
      <c r="O274" s="28">
        <f t="shared" si="30"/>
        <v>0</v>
      </c>
      <c r="P274" s="34">
        <f t="shared" si="31"/>
        <v>0</v>
      </c>
      <c r="Q274" s="35">
        <f t="shared" si="32"/>
        <v>0</v>
      </c>
      <c r="S274" s="18"/>
    </row>
    <row r="275" spans="1:19" x14ac:dyDescent="0.25">
      <c r="A275" s="19">
        <v>273</v>
      </c>
      <c r="B275" s="20" t="s">
        <v>269</v>
      </c>
      <c r="C275" s="21"/>
      <c r="D275" s="21"/>
      <c r="E275" s="22"/>
      <c r="F275" s="23" t="s">
        <v>14</v>
      </c>
      <c r="G275" s="24">
        <v>121</v>
      </c>
      <c r="H275" s="24">
        <v>8.77</v>
      </c>
      <c r="I275" s="25">
        <f t="shared" si="33"/>
        <v>1061.17</v>
      </c>
      <c r="J275" s="26">
        <v>0</v>
      </c>
      <c r="K275" s="27">
        <f>+'[1]pla No6'!L287</f>
        <v>0</v>
      </c>
      <c r="L275" s="28">
        <f t="shared" si="28"/>
        <v>0</v>
      </c>
      <c r="M275" s="26">
        <f t="shared" si="34"/>
        <v>0</v>
      </c>
      <c r="N275" s="27">
        <f t="shared" si="29"/>
        <v>0</v>
      </c>
      <c r="O275" s="28">
        <f t="shared" si="30"/>
        <v>0</v>
      </c>
      <c r="P275" s="34">
        <f t="shared" si="31"/>
        <v>0</v>
      </c>
      <c r="Q275" s="35">
        <f t="shared" si="32"/>
        <v>0</v>
      </c>
      <c r="S275" s="18"/>
    </row>
    <row r="276" spans="1:19" ht="15" customHeight="1" x14ac:dyDescent="0.25">
      <c r="A276" s="19">
        <v>274</v>
      </c>
      <c r="B276" s="20" t="s">
        <v>270</v>
      </c>
      <c r="C276" s="21"/>
      <c r="D276" s="21"/>
      <c r="E276" s="22"/>
      <c r="F276" s="23" t="s">
        <v>14</v>
      </c>
      <c r="G276" s="24">
        <v>115</v>
      </c>
      <c r="H276" s="24">
        <v>36.840000000000003</v>
      </c>
      <c r="I276" s="25">
        <f t="shared" si="33"/>
        <v>4236.6000000000004</v>
      </c>
      <c r="J276" s="26">
        <v>0</v>
      </c>
      <c r="K276" s="27">
        <f>+'[1]pla No6'!L288</f>
        <v>0</v>
      </c>
      <c r="L276" s="28">
        <f t="shared" si="28"/>
        <v>0</v>
      </c>
      <c r="M276" s="26">
        <f t="shared" si="34"/>
        <v>0</v>
      </c>
      <c r="N276" s="27">
        <f t="shared" si="29"/>
        <v>0</v>
      </c>
      <c r="O276" s="28">
        <f t="shared" si="30"/>
        <v>0</v>
      </c>
      <c r="P276" s="34">
        <f t="shared" si="31"/>
        <v>0</v>
      </c>
      <c r="Q276" s="35">
        <f t="shared" si="32"/>
        <v>0</v>
      </c>
      <c r="S276" s="18"/>
    </row>
    <row r="277" spans="1:19" x14ac:dyDescent="0.25">
      <c r="A277" s="19">
        <v>275</v>
      </c>
      <c r="B277" s="20" t="s">
        <v>271</v>
      </c>
      <c r="C277" s="21"/>
      <c r="D277" s="21"/>
      <c r="E277" s="22"/>
      <c r="F277" s="23" t="s">
        <v>14</v>
      </c>
      <c r="G277" s="24">
        <v>160</v>
      </c>
      <c r="H277" s="24">
        <v>8.39</v>
      </c>
      <c r="I277" s="25">
        <f t="shared" si="33"/>
        <v>1342.4</v>
      </c>
      <c r="J277" s="26">
        <v>0</v>
      </c>
      <c r="K277" s="27">
        <f>+'[1]pla No6'!L289</f>
        <v>0</v>
      </c>
      <c r="L277" s="28">
        <f t="shared" si="28"/>
        <v>0</v>
      </c>
      <c r="M277" s="26">
        <f t="shared" si="34"/>
        <v>0</v>
      </c>
      <c r="N277" s="27">
        <f t="shared" si="29"/>
        <v>0</v>
      </c>
      <c r="O277" s="28">
        <f t="shared" si="30"/>
        <v>0</v>
      </c>
      <c r="P277" s="34">
        <f t="shared" si="31"/>
        <v>0</v>
      </c>
      <c r="Q277" s="35">
        <f t="shared" si="32"/>
        <v>0</v>
      </c>
      <c r="S277" s="18"/>
    </row>
    <row r="278" spans="1:19" x14ac:dyDescent="0.25">
      <c r="A278" s="19">
        <v>276</v>
      </c>
      <c r="B278" s="20" t="s">
        <v>272</v>
      </c>
      <c r="C278" s="21"/>
      <c r="D278" s="21"/>
      <c r="E278" s="22"/>
      <c r="F278" s="23" t="s">
        <v>14</v>
      </c>
      <c r="G278" s="24">
        <v>158</v>
      </c>
      <c r="H278" s="24">
        <v>12.94</v>
      </c>
      <c r="I278" s="25">
        <f t="shared" si="33"/>
        <v>2044.52</v>
      </c>
      <c r="J278" s="26">
        <v>0</v>
      </c>
      <c r="K278" s="27">
        <f>+'[1]pla No6'!L290</f>
        <v>0</v>
      </c>
      <c r="L278" s="28">
        <f t="shared" si="28"/>
        <v>0</v>
      </c>
      <c r="M278" s="26">
        <f t="shared" si="34"/>
        <v>0</v>
      </c>
      <c r="N278" s="27">
        <f t="shared" si="29"/>
        <v>0</v>
      </c>
      <c r="O278" s="28">
        <f t="shared" si="30"/>
        <v>0</v>
      </c>
      <c r="P278" s="34">
        <f t="shared" si="31"/>
        <v>0</v>
      </c>
      <c r="Q278" s="35">
        <f t="shared" si="32"/>
        <v>0</v>
      </c>
      <c r="S278" s="18"/>
    </row>
    <row r="279" spans="1:19" x14ac:dyDescent="0.25">
      <c r="A279" s="19">
        <v>277</v>
      </c>
      <c r="B279" s="20" t="s">
        <v>273</v>
      </c>
      <c r="C279" s="21"/>
      <c r="D279" s="21"/>
      <c r="E279" s="22"/>
      <c r="F279" s="23" t="s">
        <v>14</v>
      </c>
      <c r="G279" s="24">
        <v>160</v>
      </c>
      <c r="H279" s="24">
        <v>10.57</v>
      </c>
      <c r="I279" s="25">
        <f t="shared" si="33"/>
        <v>1691.2</v>
      </c>
      <c r="J279" s="26">
        <v>0</v>
      </c>
      <c r="K279" s="27">
        <f>+'[1]pla No6'!L291</f>
        <v>0</v>
      </c>
      <c r="L279" s="28">
        <f t="shared" si="28"/>
        <v>0</v>
      </c>
      <c r="M279" s="26">
        <f t="shared" si="34"/>
        <v>0</v>
      </c>
      <c r="N279" s="27">
        <f t="shared" si="29"/>
        <v>0</v>
      </c>
      <c r="O279" s="28">
        <f t="shared" si="30"/>
        <v>0</v>
      </c>
      <c r="P279" s="34">
        <f t="shared" si="31"/>
        <v>0</v>
      </c>
      <c r="Q279" s="35">
        <f t="shared" si="32"/>
        <v>0</v>
      </c>
      <c r="S279" s="18"/>
    </row>
    <row r="280" spans="1:19" x14ac:dyDescent="0.25">
      <c r="A280" s="19">
        <v>278</v>
      </c>
      <c r="B280" s="20" t="s">
        <v>274</v>
      </c>
      <c r="C280" s="21"/>
      <c r="D280" s="21"/>
      <c r="E280" s="22"/>
      <c r="F280" s="23" t="s">
        <v>14</v>
      </c>
      <c r="G280" s="24">
        <v>130</v>
      </c>
      <c r="H280" s="24">
        <v>16.45</v>
      </c>
      <c r="I280" s="25">
        <f t="shared" si="33"/>
        <v>2138.5</v>
      </c>
      <c r="J280" s="26">
        <v>0</v>
      </c>
      <c r="K280" s="27">
        <f>+'[1]pla No6'!L292</f>
        <v>0</v>
      </c>
      <c r="L280" s="28">
        <f t="shared" si="28"/>
        <v>0</v>
      </c>
      <c r="M280" s="26">
        <f t="shared" si="34"/>
        <v>0</v>
      </c>
      <c r="N280" s="27">
        <f t="shared" si="29"/>
        <v>0</v>
      </c>
      <c r="O280" s="28">
        <f t="shared" si="30"/>
        <v>0</v>
      </c>
      <c r="P280" s="34">
        <f t="shared" si="31"/>
        <v>0</v>
      </c>
      <c r="Q280" s="35">
        <f t="shared" si="32"/>
        <v>0</v>
      </c>
      <c r="S280" s="18"/>
    </row>
    <row r="281" spans="1:19" ht="15" customHeight="1" x14ac:dyDescent="0.25">
      <c r="A281" s="19">
        <v>279</v>
      </c>
      <c r="B281" s="20" t="s">
        <v>275</v>
      </c>
      <c r="C281" s="21"/>
      <c r="D281" s="21"/>
      <c r="E281" s="22"/>
      <c r="F281" s="23" t="s">
        <v>14</v>
      </c>
      <c r="G281" s="24">
        <v>162</v>
      </c>
      <c r="H281" s="24">
        <v>30.55</v>
      </c>
      <c r="I281" s="25">
        <f t="shared" si="33"/>
        <v>4949.1000000000004</v>
      </c>
      <c r="J281" s="26">
        <v>0</v>
      </c>
      <c r="K281" s="27">
        <f>+'[1]pla No6'!L293</f>
        <v>0</v>
      </c>
      <c r="L281" s="28">
        <f t="shared" si="28"/>
        <v>0</v>
      </c>
      <c r="M281" s="26">
        <f t="shared" si="34"/>
        <v>0</v>
      </c>
      <c r="N281" s="27">
        <f t="shared" si="29"/>
        <v>0</v>
      </c>
      <c r="O281" s="28">
        <f t="shared" si="30"/>
        <v>0</v>
      </c>
      <c r="P281" s="34">
        <f t="shared" si="31"/>
        <v>0</v>
      </c>
      <c r="Q281" s="35">
        <f t="shared" si="32"/>
        <v>0</v>
      </c>
      <c r="S281" s="18"/>
    </row>
    <row r="282" spans="1:19" ht="15" customHeight="1" x14ac:dyDescent="0.25">
      <c r="A282" s="19">
        <v>280</v>
      </c>
      <c r="B282" s="20" t="s">
        <v>276</v>
      </c>
      <c r="C282" s="21"/>
      <c r="D282" s="21"/>
      <c r="E282" s="22"/>
      <c r="F282" s="23" t="s">
        <v>14</v>
      </c>
      <c r="G282" s="24">
        <v>160</v>
      </c>
      <c r="H282" s="24">
        <v>28.63</v>
      </c>
      <c r="I282" s="25">
        <f t="shared" si="33"/>
        <v>4580.8</v>
      </c>
      <c r="J282" s="26">
        <v>0</v>
      </c>
      <c r="K282" s="27">
        <f>+'[1]pla No6'!L294</f>
        <v>0</v>
      </c>
      <c r="L282" s="28">
        <f t="shared" ref="L282:L305" si="35">+K282+J282</f>
        <v>0</v>
      </c>
      <c r="M282" s="26">
        <f t="shared" si="34"/>
        <v>0</v>
      </c>
      <c r="N282" s="27">
        <f t="shared" ref="N282:N305" si="36">+ROUND(K282*H282,2)</f>
        <v>0</v>
      </c>
      <c r="O282" s="28">
        <f t="shared" ref="O282:O305" si="37">+N282+M282</f>
        <v>0</v>
      </c>
      <c r="P282" s="34">
        <f t="shared" ref="P282:P305" si="38">+J282/G282</f>
        <v>0</v>
      </c>
      <c r="Q282" s="35">
        <f t="shared" ref="Q282:Q305" si="39">+L282/G282</f>
        <v>0</v>
      </c>
      <c r="S282" s="18"/>
    </row>
    <row r="283" spans="1:19" ht="15" customHeight="1" x14ac:dyDescent="0.25">
      <c r="A283" s="19">
        <v>281</v>
      </c>
      <c r="B283" s="20" t="s">
        <v>277</v>
      </c>
      <c r="C283" s="21"/>
      <c r="D283" s="21"/>
      <c r="E283" s="22"/>
      <c r="F283" s="23" t="s">
        <v>14</v>
      </c>
      <c r="G283" s="24">
        <v>65</v>
      </c>
      <c r="H283" s="24">
        <v>12.94</v>
      </c>
      <c r="I283" s="25">
        <f t="shared" si="33"/>
        <v>841.1</v>
      </c>
      <c r="J283" s="26">
        <v>0</v>
      </c>
      <c r="K283" s="27">
        <f>+'[1]pla No6'!L295</f>
        <v>0</v>
      </c>
      <c r="L283" s="28">
        <f t="shared" si="35"/>
        <v>0</v>
      </c>
      <c r="M283" s="26">
        <f t="shared" si="34"/>
        <v>0</v>
      </c>
      <c r="N283" s="27">
        <f t="shared" si="36"/>
        <v>0</v>
      </c>
      <c r="O283" s="28">
        <f t="shared" si="37"/>
        <v>0</v>
      </c>
      <c r="P283" s="34">
        <f t="shared" si="38"/>
        <v>0</v>
      </c>
      <c r="Q283" s="35">
        <f t="shared" si="39"/>
        <v>0</v>
      </c>
      <c r="S283" s="18"/>
    </row>
    <row r="284" spans="1:19" ht="15" customHeight="1" x14ac:dyDescent="0.25">
      <c r="A284" s="19">
        <v>282</v>
      </c>
      <c r="B284" s="20" t="s">
        <v>278</v>
      </c>
      <c r="C284" s="21"/>
      <c r="D284" s="21"/>
      <c r="E284" s="22"/>
      <c r="F284" s="23" t="s">
        <v>14</v>
      </c>
      <c r="G284" s="24">
        <v>70</v>
      </c>
      <c r="H284" s="24">
        <v>7.91</v>
      </c>
      <c r="I284" s="25">
        <f t="shared" si="33"/>
        <v>553.70000000000005</v>
      </c>
      <c r="J284" s="26">
        <v>0</v>
      </c>
      <c r="K284" s="27">
        <f>+'[1]pla No6'!L296</f>
        <v>0</v>
      </c>
      <c r="L284" s="28">
        <f t="shared" si="35"/>
        <v>0</v>
      </c>
      <c r="M284" s="26">
        <f t="shared" si="34"/>
        <v>0</v>
      </c>
      <c r="N284" s="27">
        <f t="shared" si="36"/>
        <v>0</v>
      </c>
      <c r="O284" s="28">
        <f t="shared" si="37"/>
        <v>0</v>
      </c>
      <c r="P284" s="34">
        <f t="shared" si="38"/>
        <v>0</v>
      </c>
      <c r="Q284" s="35">
        <f t="shared" si="39"/>
        <v>0</v>
      </c>
      <c r="S284" s="18"/>
    </row>
    <row r="285" spans="1:19" x14ac:dyDescent="0.25">
      <c r="A285" s="19">
        <v>283</v>
      </c>
      <c r="B285" s="20" t="s">
        <v>279</v>
      </c>
      <c r="C285" s="21"/>
      <c r="D285" s="21"/>
      <c r="E285" s="22"/>
      <c r="F285" s="23" t="s">
        <v>14</v>
      </c>
      <c r="G285" s="24">
        <v>7</v>
      </c>
      <c r="H285" s="24">
        <v>7.91</v>
      </c>
      <c r="I285" s="25">
        <f t="shared" si="33"/>
        <v>55.37</v>
      </c>
      <c r="J285" s="26">
        <v>0</v>
      </c>
      <c r="K285" s="27">
        <f>+'[1]pla No6'!L297</f>
        <v>0</v>
      </c>
      <c r="L285" s="28">
        <f t="shared" si="35"/>
        <v>0</v>
      </c>
      <c r="M285" s="26">
        <f t="shared" si="34"/>
        <v>0</v>
      </c>
      <c r="N285" s="27">
        <f t="shared" si="36"/>
        <v>0</v>
      </c>
      <c r="O285" s="28">
        <f t="shared" si="37"/>
        <v>0</v>
      </c>
      <c r="P285" s="34">
        <f t="shared" si="38"/>
        <v>0</v>
      </c>
      <c r="Q285" s="35">
        <f t="shared" si="39"/>
        <v>0</v>
      </c>
      <c r="S285" s="18"/>
    </row>
    <row r="286" spans="1:19" ht="27" customHeight="1" x14ac:dyDescent="0.25">
      <c r="A286" s="19">
        <v>284</v>
      </c>
      <c r="B286" s="58" t="s">
        <v>280</v>
      </c>
      <c r="C286" s="59"/>
      <c r="D286" s="59"/>
      <c r="E286" s="60"/>
      <c r="F286" s="23" t="s">
        <v>12</v>
      </c>
      <c r="G286" s="24">
        <v>98</v>
      </c>
      <c r="H286" s="24">
        <v>197.46</v>
      </c>
      <c r="I286" s="25">
        <f t="shared" si="33"/>
        <v>19351.080000000002</v>
      </c>
      <c r="J286" s="26">
        <v>0</v>
      </c>
      <c r="K286" s="27">
        <f>+'[1]pla No6'!L298</f>
        <v>96</v>
      </c>
      <c r="L286" s="28">
        <f t="shared" si="35"/>
        <v>96</v>
      </c>
      <c r="M286" s="26">
        <f t="shared" si="34"/>
        <v>0</v>
      </c>
      <c r="N286" s="27">
        <f t="shared" si="36"/>
        <v>18956.16</v>
      </c>
      <c r="O286" s="28">
        <f t="shared" si="37"/>
        <v>18956.16</v>
      </c>
      <c r="P286" s="34">
        <f t="shared" si="38"/>
        <v>0</v>
      </c>
      <c r="Q286" s="35">
        <f t="shared" si="39"/>
        <v>0.97959183673469385</v>
      </c>
      <c r="S286" s="18"/>
    </row>
    <row r="287" spans="1:19" ht="15" customHeight="1" x14ac:dyDescent="0.25">
      <c r="A287" s="19">
        <v>285</v>
      </c>
      <c r="B287" s="58" t="s">
        <v>281</v>
      </c>
      <c r="C287" s="59"/>
      <c r="D287" s="59"/>
      <c r="E287" s="60"/>
      <c r="F287" s="23" t="s">
        <v>12</v>
      </c>
      <c r="G287" s="24">
        <v>110</v>
      </c>
      <c r="H287" s="24">
        <v>71.760000000000005</v>
      </c>
      <c r="I287" s="25">
        <f t="shared" si="33"/>
        <v>7893.6</v>
      </c>
      <c r="J287" s="26">
        <v>0</v>
      </c>
      <c r="K287" s="27">
        <f>+'[1]pla No6'!L299</f>
        <v>0</v>
      </c>
      <c r="L287" s="28">
        <f t="shared" si="35"/>
        <v>0</v>
      </c>
      <c r="M287" s="26">
        <f t="shared" si="34"/>
        <v>0</v>
      </c>
      <c r="N287" s="27">
        <f t="shared" si="36"/>
        <v>0</v>
      </c>
      <c r="O287" s="28">
        <f t="shared" si="37"/>
        <v>0</v>
      </c>
      <c r="P287" s="34">
        <f t="shared" si="38"/>
        <v>0</v>
      </c>
      <c r="Q287" s="35">
        <f t="shared" si="39"/>
        <v>0</v>
      </c>
      <c r="S287" s="18"/>
    </row>
    <row r="288" spans="1:19" ht="15" customHeight="1" x14ac:dyDescent="0.25">
      <c r="A288" s="19">
        <v>286</v>
      </c>
      <c r="B288" s="58" t="s">
        <v>282</v>
      </c>
      <c r="C288" s="59"/>
      <c r="D288" s="59"/>
      <c r="E288" s="60"/>
      <c r="F288" s="23" t="s">
        <v>12</v>
      </c>
      <c r="G288" s="24">
        <v>117</v>
      </c>
      <c r="H288" s="24">
        <v>92.16</v>
      </c>
      <c r="I288" s="25">
        <f t="shared" si="33"/>
        <v>10782.72</v>
      </c>
      <c r="J288" s="26">
        <v>0</v>
      </c>
      <c r="K288" s="27">
        <f>+'[1]pla No6'!L300</f>
        <v>0</v>
      </c>
      <c r="L288" s="28">
        <f t="shared" si="35"/>
        <v>0</v>
      </c>
      <c r="M288" s="26">
        <f t="shared" si="34"/>
        <v>0</v>
      </c>
      <c r="N288" s="27">
        <f t="shared" si="36"/>
        <v>0</v>
      </c>
      <c r="O288" s="28">
        <f t="shared" si="37"/>
        <v>0</v>
      </c>
      <c r="P288" s="34">
        <f t="shared" si="38"/>
        <v>0</v>
      </c>
      <c r="Q288" s="35">
        <f t="shared" si="39"/>
        <v>0</v>
      </c>
      <c r="S288" s="18"/>
    </row>
    <row r="289" spans="1:19" ht="15" customHeight="1" x14ac:dyDescent="0.25">
      <c r="A289" s="19">
        <v>287</v>
      </c>
      <c r="B289" s="32" t="s">
        <v>283</v>
      </c>
      <c r="C289" s="36"/>
      <c r="D289" s="36"/>
      <c r="E289" s="37"/>
      <c r="F289" s="23" t="s">
        <v>12</v>
      </c>
      <c r="G289" s="24">
        <v>325</v>
      </c>
      <c r="H289" s="24">
        <v>54.96</v>
      </c>
      <c r="I289" s="25">
        <f t="shared" si="33"/>
        <v>17862</v>
      </c>
      <c r="J289" s="26">
        <f>[2]ANEXO7!D751</f>
        <v>221</v>
      </c>
      <c r="K289" s="27">
        <f>+'[1]pla No6'!L301</f>
        <v>0</v>
      </c>
      <c r="L289" s="28">
        <f t="shared" si="35"/>
        <v>221</v>
      </c>
      <c r="M289" s="26">
        <f t="shared" si="34"/>
        <v>12146.16</v>
      </c>
      <c r="N289" s="27">
        <f t="shared" si="36"/>
        <v>0</v>
      </c>
      <c r="O289" s="28">
        <f t="shared" si="37"/>
        <v>12146.16</v>
      </c>
      <c r="P289" s="34">
        <f t="shared" si="38"/>
        <v>0.68</v>
      </c>
      <c r="Q289" s="35">
        <f t="shared" si="39"/>
        <v>0.68</v>
      </c>
      <c r="S289" s="18"/>
    </row>
    <row r="290" spans="1:19" ht="15" customHeight="1" x14ac:dyDescent="0.25">
      <c r="A290" s="19">
        <v>288</v>
      </c>
      <c r="B290" s="58" t="s">
        <v>284</v>
      </c>
      <c r="C290" s="59"/>
      <c r="D290" s="59"/>
      <c r="E290" s="60"/>
      <c r="F290" s="23" t="s">
        <v>12</v>
      </c>
      <c r="G290" s="24">
        <v>99</v>
      </c>
      <c r="H290" s="24">
        <v>15.95</v>
      </c>
      <c r="I290" s="25">
        <f t="shared" si="33"/>
        <v>1579.05</v>
      </c>
      <c r="J290" s="26">
        <f>[2]ANEXO7!$D$778</f>
        <v>67</v>
      </c>
      <c r="K290" s="27">
        <f>+'[1]pla No6'!L302</f>
        <v>0</v>
      </c>
      <c r="L290" s="28">
        <f t="shared" si="35"/>
        <v>67</v>
      </c>
      <c r="M290" s="26">
        <f t="shared" si="34"/>
        <v>1068.6500000000001</v>
      </c>
      <c r="N290" s="27">
        <f t="shared" si="36"/>
        <v>0</v>
      </c>
      <c r="O290" s="28">
        <f t="shared" si="37"/>
        <v>1068.6500000000001</v>
      </c>
      <c r="P290" s="34">
        <f t="shared" si="38"/>
        <v>0.6767676767676768</v>
      </c>
      <c r="Q290" s="35">
        <f t="shared" si="39"/>
        <v>0.6767676767676768</v>
      </c>
      <c r="S290" s="18"/>
    </row>
    <row r="291" spans="1:19" ht="15" customHeight="1" x14ac:dyDescent="0.25">
      <c r="A291" s="19">
        <v>289</v>
      </c>
      <c r="B291" s="32" t="s">
        <v>285</v>
      </c>
      <c r="C291" s="36"/>
      <c r="D291" s="36"/>
      <c r="E291" s="37"/>
      <c r="F291" s="23" t="s">
        <v>12</v>
      </c>
      <c r="G291" s="24">
        <v>19</v>
      </c>
      <c r="H291" s="24">
        <v>18.899999999999999</v>
      </c>
      <c r="I291" s="25">
        <f t="shared" si="33"/>
        <v>359.1</v>
      </c>
      <c r="J291" s="26">
        <f>[2]ANEXO7!D809</f>
        <v>12</v>
      </c>
      <c r="K291" s="27">
        <f>+'[1]pla No6'!L303</f>
        <v>0</v>
      </c>
      <c r="L291" s="28">
        <f t="shared" si="35"/>
        <v>12</v>
      </c>
      <c r="M291" s="26">
        <f t="shared" si="34"/>
        <v>226.8</v>
      </c>
      <c r="N291" s="27">
        <f t="shared" si="36"/>
        <v>0</v>
      </c>
      <c r="O291" s="28">
        <f t="shared" si="37"/>
        <v>226.8</v>
      </c>
      <c r="P291" s="34">
        <f t="shared" si="38"/>
        <v>0.63157894736842102</v>
      </c>
      <c r="Q291" s="35">
        <f t="shared" si="39"/>
        <v>0.63157894736842102</v>
      </c>
      <c r="S291" s="18"/>
    </row>
    <row r="292" spans="1:19" ht="15" customHeight="1" x14ac:dyDescent="0.25">
      <c r="A292" s="19">
        <v>290</v>
      </c>
      <c r="B292" s="32" t="s">
        <v>286</v>
      </c>
      <c r="C292" s="36"/>
      <c r="D292" s="36"/>
      <c r="E292" s="37"/>
      <c r="F292" s="23" t="s">
        <v>12</v>
      </c>
      <c r="G292" s="24">
        <v>7</v>
      </c>
      <c r="H292" s="24">
        <v>23.82</v>
      </c>
      <c r="I292" s="25">
        <f t="shared" si="33"/>
        <v>166.74</v>
      </c>
      <c r="J292" s="26">
        <v>0</v>
      </c>
      <c r="K292" s="27">
        <f>+'[1]pla No6'!L304</f>
        <v>0</v>
      </c>
      <c r="L292" s="28">
        <f t="shared" si="35"/>
        <v>0</v>
      </c>
      <c r="M292" s="26">
        <f t="shared" si="34"/>
        <v>0</v>
      </c>
      <c r="N292" s="27">
        <f t="shared" si="36"/>
        <v>0</v>
      </c>
      <c r="O292" s="28">
        <f t="shared" si="37"/>
        <v>0</v>
      </c>
      <c r="P292" s="34">
        <f t="shared" si="38"/>
        <v>0</v>
      </c>
      <c r="Q292" s="35">
        <f t="shared" si="39"/>
        <v>0</v>
      </c>
      <c r="S292" s="18"/>
    </row>
    <row r="293" spans="1:19" ht="15" customHeight="1" x14ac:dyDescent="0.25">
      <c r="A293" s="19">
        <v>291</v>
      </c>
      <c r="B293" s="32" t="s">
        <v>287</v>
      </c>
      <c r="C293" s="36"/>
      <c r="D293" s="36"/>
      <c r="E293" s="37"/>
      <c r="F293" s="23" t="s">
        <v>12</v>
      </c>
      <c r="G293" s="24">
        <v>6</v>
      </c>
      <c r="H293" s="24">
        <v>31.38</v>
      </c>
      <c r="I293" s="25">
        <f t="shared" si="33"/>
        <v>188.28</v>
      </c>
      <c r="J293" s="26">
        <v>0</v>
      </c>
      <c r="K293" s="27">
        <f>+'[1]pla No6'!L305</f>
        <v>0</v>
      </c>
      <c r="L293" s="28">
        <f t="shared" si="35"/>
        <v>0</v>
      </c>
      <c r="M293" s="26">
        <f t="shared" si="34"/>
        <v>0</v>
      </c>
      <c r="N293" s="27">
        <f t="shared" si="36"/>
        <v>0</v>
      </c>
      <c r="O293" s="28">
        <f t="shared" si="37"/>
        <v>0</v>
      </c>
      <c r="P293" s="34">
        <f t="shared" si="38"/>
        <v>0</v>
      </c>
      <c r="Q293" s="35">
        <f t="shared" si="39"/>
        <v>0</v>
      </c>
      <c r="S293" s="18"/>
    </row>
    <row r="294" spans="1:19" ht="15" customHeight="1" x14ac:dyDescent="0.25">
      <c r="A294" s="19">
        <v>292</v>
      </c>
      <c r="B294" s="58" t="s">
        <v>288</v>
      </c>
      <c r="C294" s="59"/>
      <c r="D294" s="59"/>
      <c r="E294" s="60"/>
      <c r="F294" s="23" t="s">
        <v>12</v>
      </c>
      <c r="G294" s="24">
        <v>99</v>
      </c>
      <c r="H294" s="24">
        <v>40.44</v>
      </c>
      <c r="I294" s="25">
        <f t="shared" si="33"/>
        <v>4003.56</v>
      </c>
      <c r="J294" s="26">
        <f>[2]ANEXO7!D836</f>
        <v>67</v>
      </c>
      <c r="K294" s="27">
        <f>+'[1]pla No6'!L306</f>
        <v>0</v>
      </c>
      <c r="L294" s="28">
        <f t="shared" si="35"/>
        <v>67</v>
      </c>
      <c r="M294" s="26">
        <f t="shared" si="34"/>
        <v>2709.48</v>
      </c>
      <c r="N294" s="27">
        <f t="shared" si="36"/>
        <v>0</v>
      </c>
      <c r="O294" s="28">
        <f t="shared" si="37"/>
        <v>2709.48</v>
      </c>
      <c r="P294" s="34">
        <f t="shared" si="38"/>
        <v>0.6767676767676768</v>
      </c>
      <c r="Q294" s="35">
        <f t="shared" si="39"/>
        <v>0.6767676767676768</v>
      </c>
      <c r="S294" s="18"/>
    </row>
    <row r="295" spans="1:19" ht="15" customHeight="1" x14ac:dyDescent="0.25">
      <c r="A295" s="19">
        <v>293</v>
      </c>
      <c r="B295" s="58" t="s">
        <v>289</v>
      </c>
      <c r="C295" s="59"/>
      <c r="D295" s="59"/>
      <c r="E295" s="60"/>
      <c r="F295" s="23" t="s">
        <v>12</v>
      </c>
      <c r="G295" s="24">
        <v>19</v>
      </c>
      <c r="H295" s="24">
        <v>45.72</v>
      </c>
      <c r="I295" s="25">
        <f t="shared" si="33"/>
        <v>868.68</v>
      </c>
      <c r="J295" s="26">
        <f>[2]ANEXO7!D867</f>
        <v>12</v>
      </c>
      <c r="K295" s="27">
        <f>+'[1]pla No6'!L307</f>
        <v>0</v>
      </c>
      <c r="L295" s="28">
        <f t="shared" si="35"/>
        <v>12</v>
      </c>
      <c r="M295" s="26">
        <f t="shared" si="34"/>
        <v>548.64</v>
      </c>
      <c r="N295" s="27">
        <f t="shared" si="36"/>
        <v>0</v>
      </c>
      <c r="O295" s="28">
        <f t="shared" si="37"/>
        <v>548.64</v>
      </c>
      <c r="P295" s="34">
        <f t="shared" si="38"/>
        <v>0.63157894736842102</v>
      </c>
      <c r="Q295" s="35">
        <f t="shared" si="39"/>
        <v>0.63157894736842102</v>
      </c>
      <c r="S295" s="18"/>
    </row>
    <row r="296" spans="1:19" ht="15" customHeight="1" x14ac:dyDescent="0.25">
      <c r="A296" s="19">
        <v>294</v>
      </c>
      <c r="B296" s="58" t="s">
        <v>290</v>
      </c>
      <c r="C296" s="59"/>
      <c r="D296" s="59"/>
      <c r="E296" s="60"/>
      <c r="F296" s="23" t="s">
        <v>12</v>
      </c>
      <c r="G296" s="24">
        <v>7</v>
      </c>
      <c r="H296" s="24">
        <v>64.44</v>
      </c>
      <c r="I296" s="25">
        <f t="shared" si="33"/>
        <v>451.08</v>
      </c>
      <c r="J296" s="26">
        <v>0</v>
      </c>
      <c r="K296" s="27">
        <f>+'[1]pla No6'!L308</f>
        <v>0</v>
      </c>
      <c r="L296" s="28">
        <f t="shared" si="35"/>
        <v>0</v>
      </c>
      <c r="M296" s="26">
        <f t="shared" si="34"/>
        <v>0</v>
      </c>
      <c r="N296" s="27">
        <f t="shared" si="36"/>
        <v>0</v>
      </c>
      <c r="O296" s="28">
        <f t="shared" si="37"/>
        <v>0</v>
      </c>
      <c r="P296" s="34">
        <f t="shared" si="38"/>
        <v>0</v>
      </c>
      <c r="Q296" s="35">
        <f t="shared" si="39"/>
        <v>0</v>
      </c>
      <c r="S296" s="18"/>
    </row>
    <row r="297" spans="1:19" ht="15" customHeight="1" x14ac:dyDescent="0.25">
      <c r="A297" s="19">
        <v>295</v>
      </c>
      <c r="B297" s="58" t="s">
        <v>291</v>
      </c>
      <c r="C297" s="59"/>
      <c r="D297" s="59"/>
      <c r="E297" s="60"/>
      <c r="F297" s="23" t="s">
        <v>12</v>
      </c>
      <c r="G297" s="24">
        <v>6</v>
      </c>
      <c r="H297" s="24">
        <v>64.44</v>
      </c>
      <c r="I297" s="25">
        <f t="shared" si="33"/>
        <v>386.64</v>
      </c>
      <c r="J297" s="26">
        <v>0</v>
      </c>
      <c r="K297" s="27">
        <f>+'[1]pla No6'!L309</f>
        <v>0</v>
      </c>
      <c r="L297" s="28">
        <f t="shared" si="35"/>
        <v>0</v>
      </c>
      <c r="M297" s="26">
        <f t="shared" si="34"/>
        <v>0</v>
      </c>
      <c r="N297" s="27">
        <f t="shared" si="36"/>
        <v>0</v>
      </c>
      <c r="O297" s="28">
        <f t="shared" si="37"/>
        <v>0</v>
      </c>
      <c r="P297" s="34">
        <f t="shared" si="38"/>
        <v>0</v>
      </c>
      <c r="Q297" s="35">
        <f t="shared" si="39"/>
        <v>0</v>
      </c>
      <c r="S297" s="18"/>
    </row>
    <row r="298" spans="1:19" ht="15" customHeight="1" x14ac:dyDescent="0.25">
      <c r="A298" s="19">
        <v>296</v>
      </c>
      <c r="B298" s="32" t="s">
        <v>292</v>
      </c>
      <c r="C298" s="36"/>
      <c r="D298" s="36"/>
      <c r="E298" s="37"/>
      <c r="F298" s="23" t="s">
        <v>12</v>
      </c>
      <c r="G298" s="24">
        <v>27</v>
      </c>
      <c r="H298" s="24">
        <v>10.039999999999999</v>
      </c>
      <c r="I298" s="25">
        <f t="shared" si="33"/>
        <v>271.08</v>
      </c>
      <c r="J298" s="26">
        <f>[2]ANEXO7!D896</f>
        <v>14</v>
      </c>
      <c r="K298" s="27">
        <f>+'[1]pla No6'!L310</f>
        <v>0</v>
      </c>
      <c r="L298" s="28">
        <f t="shared" si="35"/>
        <v>14</v>
      </c>
      <c r="M298" s="26">
        <f t="shared" si="34"/>
        <v>140.56</v>
      </c>
      <c r="N298" s="27">
        <f t="shared" si="36"/>
        <v>0</v>
      </c>
      <c r="O298" s="28">
        <f t="shared" si="37"/>
        <v>140.56</v>
      </c>
      <c r="P298" s="34">
        <f t="shared" si="38"/>
        <v>0.51851851851851849</v>
      </c>
      <c r="Q298" s="35">
        <f t="shared" si="39"/>
        <v>0.51851851851851849</v>
      </c>
      <c r="S298" s="18"/>
    </row>
    <row r="299" spans="1:19" ht="15" customHeight="1" x14ac:dyDescent="0.25">
      <c r="A299" s="19">
        <v>297</v>
      </c>
      <c r="B299" s="32" t="s">
        <v>293</v>
      </c>
      <c r="C299" s="36"/>
      <c r="D299" s="36"/>
      <c r="E299" s="37"/>
      <c r="F299" s="23" t="s">
        <v>12</v>
      </c>
      <c r="G299" s="24">
        <v>9</v>
      </c>
      <c r="H299" s="24">
        <v>11.3</v>
      </c>
      <c r="I299" s="25">
        <f t="shared" si="33"/>
        <v>101.7</v>
      </c>
      <c r="J299" s="26">
        <f>[2]ANEXO7!D926</f>
        <v>9</v>
      </c>
      <c r="K299" s="27">
        <f>+'[1]pla No6'!L311</f>
        <v>0</v>
      </c>
      <c r="L299" s="28">
        <f t="shared" si="35"/>
        <v>9</v>
      </c>
      <c r="M299" s="26">
        <f t="shared" si="34"/>
        <v>101.7</v>
      </c>
      <c r="N299" s="27">
        <f t="shared" si="36"/>
        <v>0</v>
      </c>
      <c r="O299" s="28">
        <f t="shared" si="37"/>
        <v>101.7</v>
      </c>
      <c r="P299" s="34">
        <f t="shared" si="38"/>
        <v>1</v>
      </c>
      <c r="Q299" s="35">
        <f t="shared" si="39"/>
        <v>1</v>
      </c>
      <c r="S299" s="18"/>
    </row>
    <row r="300" spans="1:19" ht="15" customHeight="1" x14ac:dyDescent="0.25">
      <c r="A300" s="19">
        <v>298</v>
      </c>
      <c r="B300" s="32" t="s">
        <v>294</v>
      </c>
      <c r="C300" s="36"/>
      <c r="D300" s="36"/>
      <c r="E300" s="37"/>
      <c r="F300" s="23" t="s">
        <v>12</v>
      </c>
      <c r="G300" s="24">
        <v>9</v>
      </c>
      <c r="H300" s="24">
        <v>10.64</v>
      </c>
      <c r="I300" s="25">
        <f t="shared" si="33"/>
        <v>95.76</v>
      </c>
      <c r="J300" s="26">
        <f>[2]ANEXO7!D955</f>
        <v>5</v>
      </c>
      <c r="K300" s="27">
        <f>+'[1]pla No6'!L312</f>
        <v>0</v>
      </c>
      <c r="L300" s="28">
        <f t="shared" si="35"/>
        <v>5</v>
      </c>
      <c r="M300" s="26">
        <f t="shared" si="34"/>
        <v>53.2</v>
      </c>
      <c r="N300" s="27">
        <f t="shared" si="36"/>
        <v>0</v>
      </c>
      <c r="O300" s="28">
        <f t="shared" si="37"/>
        <v>53.2</v>
      </c>
      <c r="P300" s="34">
        <f t="shared" si="38"/>
        <v>0.55555555555555558</v>
      </c>
      <c r="Q300" s="35">
        <f t="shared" si="39"/>
        <v>0.55555555555555558</v>
      </c>
      <c r="S300" s="18"/>
    </row>
    <row r="301" spans="1:19" ht="15" customHeight="1" x14ac:dyDescent="0.25">
      <c r="A301" s="19">
        <v>299</v>
      </c>
      <c r="B301" s="32" t="s">
        <v>295</v>
      </c>
      <c r="C301" s="36"/>
      <c r="D301" s="36"/>
      <c r="E301" s="37"/>
      <c r="F301" s="23" t="s">
        <v>12</v>
      </c>
      <c r="G301" s="24">
        <v>8</v>
      </c>
      <c r="H301" s="24">
        <v>15.73</v>
      </c>
      <c r="I301" s="25">
        <f t="shared" si="33"/>
        <v>125.84</v>
      </c>
      <c r="J301" s="26">
        <f>[2]ANEXO7!D984</f>
        <v>8</v>
      </c>
      <c r="K301" s="27">
        <f>+'[1]pla No6'!L313</f>
        <v>0</v>
      </c>
      <c r="L301" s="28">
        <f t="shared" si="35"/>
        <v>8</v>
      </c>
      <c r="M301" s="26">
        <f t="shared" si="34"/>
        <v>125.84</v>
      </c>
      <c r="N301" s="27">
        <f t="shared" si="36"/>
        <v>0</v>
      </c>
      <c r="O301" s="28">
        <f t="shared" si="37"/>
        <v>125.84</v>
      </c>
      <c r="P301" s="34">
        <f t="shared" si="38"/>
        <v>1</v>
      </c>
      <c r="Q301" s="35">
        <f t="shared" si="39"/>
        <v>1</v>
      </c>
      <c r="S301" s="18"/>
    </row>
    <row r="302" spans="1:19" ht="15" customHeight="1" x14ac:dyDescent="0.25">
      <c r="A302" s="19">
        <v>300</v>
      </c>
      <c r="B302" s="32" t="s">
        <v>296</v>
      </c>
      <c r="C302" s="36"/>
      <c r="D302" s="36"/>
      <c r="E302" s="37"/>
      <c r="F302" s="23" t="s">
        <v>12</v>
      </c>
      <c r="G302" s="24">
        <v>5</v>
      </c>
      <c r="H302" s="24">
        <v>14.17</v>
      </c>
      <c r="I302" s="25">
        <f t="shared" si="33"/>
        <v>70.849999999999994</v>
      </c>
      <c r="J302" s="26">
        <f>[2]ANEXO7!D1013</f>
        <v>2</v>
      </c>
      <c r="K302" s="27">
        <f>+'[1]pla No6'!L314</f>
        <v>0</v>
      </c>
      <c r="L302" s="28">
        <f t="shared" si="35"/>
        <v>2</v>
      </c>
      <c r="M302" s="26">
        <f t="shared" si="34"/>
        <v>28.34</v>
      </c>
      <c r="N302" s="27">
        <f t="shared" si="36"/>
        <v>0</v>
      </c>
      <c r="O302" s="28">
        <f t="shared" si="37"/>
        <v>28.34</v>
      </c>
      <c r="P302" s="34">
        <f t="shared" si="38"/>
        <v>0.4</v>
      </c>
      <c r="Q302" s="35">
        <f t="shared" si="39"/>
        <v>0.4</v>
      </c>
      <c r="S302" s="18"/>
    </row>
    <row r="303" spans="1:19" ht="15" customHeight="1" x14ac:dyDescent="0.25">
      <c r="A303" s="19">
        <v>301</v>
      </c>
      <c r="B303" s="32" t="s">
        <v>297</v>
      </c>
      <c r="C303" s="36"/>
      <c r="D303" s="36"/>
      <c r="E303" s="37"/>
      <c r="F303" s="23" t="s">
        <v>12</v>
      </c>
      <c r="G303" s="24">
        <v>58</v>
      </c>
      <c r="H303" s="24">
        <v>29.03</v>
      </c>
      <c r="I303" s="25">
        <f t="shared" si="33"/>
        <v>1683.74</v>
      </c>
      <c r="J303" s="26">
        <f>[2]ANEXO7!D1119</f>
        <v>38</v>
      </c>
      <c r="K303" s="27">
        <f>+'[1]pla No6'!L315</f>
        <v>0</v>
      </c>
      <c r="L303" s="28">
        <f t="shared" si="35"/>
        <v>38</v>
      </c>
      <c r="M303" s="26">
        <f t="shared" si="34"/>
        <v>1103.1400000000001</v>
      </c>
      <c r="N303" s="27">
        <f t="shared" si="36"/>
        <v>0</v>
      </c>
      <c r="O303" s="28">
        <f t="shared" si="37"/>
        <v>1103.1400000000001</v>
      </c>
      <c r="P303" s="34">
        <f t="shared" si="38"/>
        <v>0.65517241379310343</v>
      </c>
      <c r="Q303" s="35">
        <f t="shared" si="39"/>
        <v>0.65517241379310343</v>
      </c>
      <c r="S303" s="18"/>
    </row>
    <row r="304" spans="1:19" ht="15" customHeight="1" x14ac:dyDescent="0.25">
      <c r="A304" s="19">
        <v>302</v>
      </c>
      <c r="B304" s="58" t="s">
        <v>298</v>
      </c>
      <c r="C304" s="59"/>
      <c r="D304" s="59"/>
      <c r="E304" s="60"/>
      <c r="F304" s="23" t="s">
        <v>12</v>
      </c>
      <c r="G304" s="24">
        <v>129</v>
      </c>
      <c r="H304" s="24">
        <v>78.89</v>
      </c>
      <c r="I304" s="25">
        <f t="shared" si="33"/>
        <v>10176.81</v>
      </c>
      <c r="J304" s="26">
        <v>0</v>
      </c>
      <c r="K304" s="27">
        <f>+'[1]pla No6'!L316</f>
        <v>129</v>
      </c>
      <c r="L304" s="28">
        <f t="shared" si="35"/>
        <v>129</v>
      </c>
      <c r="M304" s="26">
        <f t="shared" si="34"/>
        <v>0</v>
      </c>
      <c r="N304" s="27">
        <f t="shared" si="36"/>
        <v>10176.81</v>
      </c>
      <c r="O304" s="28">
        <f t="shared" si="37"/>
        <v>10176.81</v>
      </c>
      <c r="P304" s="34">
        <f t="shared" si="38"/>
        <v>0</v>
      </c>
      <c r="Q304" s="35">
        <f t="shared" si="39"/>
        <v>1</v>
      </c>
      <c r="S304" s="18"/>
    </row>
    <row r="305" spans="1:19" ht="15" customHeight="1" thickBot="1" x14ac:dyDescent="0.3">
      <c r="A305" s="38">
        <v>303</v>
      </c>
      <c r="B305" s="61" t="s">
        <v>299</v>
      </c>
      <c r="C305" s="62"/>
      <c r="D305" s="62"/>
      <c r="E305" s="63"/>
      <c r="F305" s="39" t="s">
        <v>12</v>
      </c>
      <c r="G305" s="40">
        <v>61</v>
      </c>
      <c r="H305" s="40">
        <v>136.33000000000001</v>
      </c>
      <c r="I305" s="41">
        <f t="shared" si="33"/>
        <v>8316.1299999999992</v>
      </c>
      <c r="J305" s="26">
        <v>0</v>
      </c>
      <c r="K305" s="42">
        <f>+'[1]pla No6'!L317</f>
        <v>61</v>
      </c>
      <c r="L305" s="43">
        <f t="shared" si="35"/>
        <v>61</v>
      </c>
      <c r="M305" s="44">
        <f t="shared" si="34"/>
        <v>0</v>
      </c>
      <c r="N305" s="27">
        <f t="shared" si="36"/>
        <v>8316.1299999999992</v>
      </c>
      <c r="O305" s="28">
        <f t="shared" si="37"/>
        <v>8316.1299999999992</v>
      </c>
      <c r="P305" s="34">
        <f t="shared" si="38"/>
        <v>0</v>
      </c>
      <c r="Q305" s="35">
        <f t="shared" si="39"/>
        <v>1</v>
      </c>
      <c r="S305" s="18"/>
    </row>
    <row r="306" spans="1:19" ht="16.5" thickTop="1" thickBot="1" x14ac:dyDescent="0.3">
      <c r="A306" s="45"/>
      <c r="B306" s="46"/>
      <c r="C306" s="47"/>
      <c r="D306" s="47"/>
      <c r="E306" s="48"/>
      <c r="F306" s="49"/>
      <c r="G306" s="50" t="s">
        <v>8</v>
      </c>
      <c r="H306" s="51"/>
      <c r="I306" s="52">
        <f>SUM(I3:I305)</f>
        <v>997096.46650000033</v>
      </c>
      <c r="J306" s="53"/>
      <c r="K306" s="54"/>
      <c r="L306" s="55"/>
      <c r="M306" s="52">
        <f>+SUM(M3:M305)</f>
        <v>62463.539999999994</v>
      </c>
      <c r="N306" s="52">
        <f t="shared" ref="N306:O306" si="40">SUM(N3:N305)</f>
        <v>550966.02</v>
      </c>
      <c r="O306" s="52">
        <f t="shared" si="40"/>
        <v>613429.56000000006</v>
      </c>
      <c r="P306" s="52">
        <f>+M306/I306*100</f>
        <v>6.2645433113667517</v>
      </c>
      <c r="Q306" s="56">
        <f>+O306/I306*100</f>
        <v>61.521585985883135</v>
      </c>
    </row>
    <row r="307" spans="1:19" ht="15.75" thickTop="1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</row>
    <row r="308" spans="1:19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</row>
    <row r="309" spans="1:19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</row>
    <row r="310" spans="1:19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</row>
    <row r="311" spans="1:19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</row>
    <row r="312" spans="1:19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</row>
    <row r="313" spans="1:19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</row>
    <row r="314" spans="1:19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</row>
    <row r="315" spans="1:19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</row>
    <row r="316" spans="1:19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</row>
    <row r="317" spans="1:19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</row>
    <row r="318" spans="1:19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</row>
    <row r="319" spans="1:19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</row>
    <row r="320" spans="1:19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</row>
    <row r="321" spans="1:17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</row>
    <row r="322" spans="1:17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</row>
    <row r="323" spans="1:17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</row>
    <row r="324" spans="1:17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</row>
    <row r="325" spans="1:17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</row>
    <row r="326" spans="1:17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</row>
    <row r="327" spans="1:17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</row>
    <row r="328" spans="1:17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</row>
    <row r="329" spans="1:17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</row>
    <row r="330" spans="1:17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</row>
    <row r="331" spans="1:17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spans="1:17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spans="1:17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spans="1:17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spans="1:17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spans="1:17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spans="1:17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spans="1:17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spans="1:17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spans="1:17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spans="1:17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spans="1:17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spans="1:17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spans="1:17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spans="1:17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spans="1:17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spans="1:17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spans="1:17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spans="1:17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spans="1:17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spans="1:17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</sheetData>
  <mergeCells count="112">
    <mergeCell ref="A1:A2"/>
    <mergeCell ref="B1:E2"/>
    <mergeCell ref="F1:F2"/>
    <mergeCell ref="G1:I1"/>
    <mergeCell ref="J1:L1"/>
    <mergeCell ref="B11:E11"/>
    <mergeCell ref="B32:E32"/>
    <mergeCell ref="B36:E36"/>
    <mergeCell ref="B37:E37"/>
    <mergeCell ref="B46:E46"/>
    <mergeCell ref="B48:E48"/>
    <mergeCell ref="B49:E49"/>
    <mergeCell ref="B14:E14"/>
    <mergeCell ref="B24:E24"/>
    <mergeCell ref="B25:E25"/>
    <mergeCell ref="B27:E27"/>
    <mergeCell ref="B30:E30"/>
    <mergeCell ref="B31:E31"/>
    <mergeCell ref="B63:E63"/>
    <mergeCell ref="B65:E65"/>
    <mergeCell ref="B66:E66"/>
    <mergeCell ref="B67:E67"/>
    <mergeCell ref="B68:E68"/>
    <mergeCell ref="B69:E69"/>
    <mergeCell ref="B50:E50"/>
    <mergeCell ref="B51:E51"/>
    <mergeCell ref="B58:E58"/>
    <mergeCell ref="B59:E59"/>
    <mergeCell ref="B60:E60"/>
    <mergeCell ref="B61:E61"/>
    <mergeCell ref="B84:E84"/>
    <mergeCell ref="B85:E85"/>
    <mergeCell ref="B93:E93"/>
    <mergeCell ref="B96:E96"/>
    <mergeCell ref="B98:E98"/>
    <mergeCell ref="B101:E101"/>
    <mergeCell ref="B70:E70"/>
    <mergeCell ref="B71:E71"/>
    <mergeCell ref="B73:E73"/>
    <mergeCell ref="B74:E74"/>
    <mergeCell ref="B75:E75"/>
    <mergeCell ref="B76:E76"/>
    <mergeCell ref="B140:E140"/>
    <mergeCell ref="B165:E165"/>
    <mergeCell ref="B166:E166"/>
    <mergeCell ref="B167:E167"/>
    <mergeCell ref="B181:E181"/>
    <mergeCell ref="B182:E182"/>
    <mergeCell ref="B106:E106"/>
    <mergeCell ref="B107:E107"/>
    <mergeCell ref="B108:E108"/>
    <mergeCell ref="B110:E110"/>
    <mergeCell ref="B111:E111"/>
    <mergeCell ref="B121:E121"/>
    <mergeCell ref="B193:E193"/>
    <mergeCell ref="B197:E197"/>
    <mergeCell ref="B198:E198"/>
    <mergeCell ref="B218:E218"/>
    <mergeCell ref="B222:E222"/>
    <mergeCell ref="B224:E224"/>
    <mergeCell ref="B183:E183"/>
    <mergeCell ref="B185:E185"/>
    <mergeCell ref="B186:E186"/>
    <mergeCell ref="B187:E187"/>
    <mergeCell ref="B189:E189"/>
    <mergeCell ref="B191:E191"/>
    <mergeCell ref="B231:E231"/>
    <mergeCell ref="B232:E232"/>
    <mergeCell ref="B233:E233"/>
    <mergeCell ref="B234:E234"/>
    <mergeCell ref="B235:E235"/>
    <mergeCell ref="B236:E236"/>
    <mergeCell ref="B225:E225"/>
    <mergeCell ref="B226:E226"/>
    <mergeCell ref="B227:E227"/>
    <mergeCell ref="B228:E228"/>
    <mergeCell ref="B229:E229"/>
    <mergeCell ref="B230:E230"/>
    <mergeCell ref="B249:E249"/>
    <mergeCell ref="B250:E250"/>
    <mergeCell ref="B251:E251"/>
    <mergeCell ref="B252:E252"/>
    <mergeCell ref="B253:E253"/>
    <mergeCell ref="B254:E254"/>
    <mergeCell ref="B237:E237"/>
    <mergeCell ref="B244:E244"/>
    <mergeCell ref="B245:E245"/>
    <mergeCell ref="B246:E246"/>
    <mergeCell ref="B247:E247"/>
    <mergeCell ref="B248:E248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96:E296"/>
    <mergeCell ref="B297:E297"/>
    <mergeCell ref="B304:E304"/>
    <mergeCell ref="B305:E305"/>
    <mergeCell ref="B286:E286"/>
    <mergeCell ref="B287:E287"/>
    <mergeCell ref="B288:E288"/>
    <mergeCell ref="B290:E290"/>
    <mergeCell ref="B294:E294"/>
    <mergeCell ref="B295:E2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Larga Vida</dc:creator>
  <cp:lastModifiedBy>Larga Vida</cp:lastModifiedBy>
  <dcterms:created xsi:type="dcterms:W3CDTF">2025-06-12T21:13:27Z</dcterms:created>
  <dcterms:modified xsi:type="dcterms:W3CDTF">2025-06-12T21:18:08Z</dcterms:modified>
</cp:coreProperties>
</file>