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ONEDRIVE_2024\OK_OCTUBRE_MARZO_JULIO_2025\2GEOGRAFIA_TURISTICA\"/>
    </mc:Choice>
  </mc:AlternateContent>
  <xr:revisionPtr revIDLastSave="0" documentId="13_ncr:1_{862B349F-AAFE-4EF3-A527-8CC763A3A888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PARCIAL 1" sheetId="10" r:id="rId1"/>
    <sheet name="PARCIAL 2" sheetId="11" r:id="rId2"/>
  </sheets>
  <definedNames>
    <definedName name="_xlnm.Print_Titles" localSheetId="0">'PARCIAL 1'!$1:$14</definedName>
    <definedName name="_xlnm.Print_Titles" localSheetId="1">'PARCIAL 2'!$1:$14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41" i="11" l="1"/>
  <c r="K16" i="11"/>
  <c r="K17" i="11"/>
  <c r="K18" i="11"/>
  <c r="K19" i="11"/>
  <c r="R19" i="11" s="1"/>
  <c r="K20" i="11"/>
  <c r="K21" i="11"/>
  <c r="K22" i="11"/>
  <c r="R22" i="11" s="1"/>
  <c r="K23" i="11"/>
  <c r="K24" i="11"/>
  <c r="K25" i="11"/>
  <c r="R25" i="11" s="1"/>
  <c r="K26" i="11"/>
  <c r="K27" i="11"/>
  <c r="K28" i="11"/>
  <c r="K29" i="11"/>
  <c r="K30" i="11"/>
  <c r="R30" i="11" s="1"/>
  <c r="K31" i="11"/>
  <c r="K32" i="11"/>
  <c r="K33" i="11"/>
  <c r="R33" i="11" s="1"/>
  <c r="K34" i="11"/>
  <c r="K35" i="11"/>
  <c r="K36" i="11"/>
  <c r="K37" i="11"/>
  <c r="R37" i="11" s="1"/>
  <c r="K38" i="11"/>
  <c r="R38" i="11" s="1"/>
  <c r="K39" i="11"/>
  <c r="K40" i="11"/>
  <c r="K41" i="11"/>
  <c r="K42" i="11"/>
  <c r="K43" i="11"/>
  <c r="K44" i="11"/>
  <c r="K45" i="11"/>
  <c r="R45" i="11" s="1"/>
  <c r="Q16" i="11"/>
  <c r="Q17" i="11"/>
  <c r="Q18" i="11"/>
  <c r="Q19" i="11"/>
  <c r="Q20" i="11"/>
  <c r="Q21" i="11"/>
  <c r="Q22" i="11"/>
  <c r="Q23" i="11"/>
  <c r="Q24" i="11"/>
  <c r="Q25" i="11"/>
  <c r="Q26" i="11"/>
  <c r="Q27" i="11"/>
  <c r="Q28" i="11"/>
  <c r="Q29" i="11"/>
  <c r="R29" i="11" s="1"/>
  <c r="Q30" i="11"/>
  <c r="Q31" i="11"/>
  <c r="Q32" i="11"/>
  <c r="R32" i="11" s="1"/>
  <c r="Q33" i="11"/>
  <c r="Q34" i="11"/>
  <c r="Q35" i="11"/>
  <c r="Q36" i="11"/>
  <c r="Q37" i="11"/>
  <c r="Q38" i="11"/>
  <c r="Q39" i="11"/>
  <c r="Q40" i="11"/>
  <c r="R40" i="11" s="1"/>
  <c r="Q41" i="11"/>
  <c r="Q42" i="11"/>
  <c r="Q43" i="11"/>
  <c r="Q44" i="11"/>
  <c r="Q45" i="11"/>
  <c r="D45" i="11"/>
  <c r="D44" i="11"/>
  <c r="D43" i="11"/>
  <c r="D42" i="11"/>
  <c r="D41" i="11"/>
  <c r="D40" i="11"/>
  <c r="D39" i="11"/>
  <c r="D38" i="11"/>
  <c r="D35" i="11"/>
  <c r="D34" i="11"/>
  <c r="D33" i="11"/>
  <c r="D32" i="11"/>
  <c r="D31" i="11"/>
  <c r="D30" i="11"/>
  <c r="D29" i="11"/>
  <c r="D28" i="11"/>
  <c r="D27" i="11"/>
  <c r="D26" i="11"/>
  <c r="D25" i="11"/>
  <c r="D24" i="11"/>
  <c r="D23" i="11"/>
  <c r="D22" i="11"/>
  <c r="D21" i="11"/>
  <c r="D20" i="11"/>
  <c r="D19" i="11"/>
  <c r="D18" i="11"/>
  <c r="D17" i="11"/>
  <c r="D16" i="11"/>
  <c r="R43" i="11" l="1"/>
  <c r="R35" i="11"/>
  <c r="R27" i="11"/>
  <c r="R17" i="11"/>
  <c r="Z17" i="11" s="1"/>
  <c r="AA17" i="11" s="1"/>
  <c r="AD17" i="11" s="1"/>
  <c r="R24" i="11"/>
  <c r="Z24" i="11" s="1"/>
  <c r="AA24" i="11" s="1"/>
  <c r="AB24" i="11" s="1"/>
  <c r="R16" i="11"/>
  <c r="Z16" i="11" s="1"/>
  <c r="AA16" i="11" s="1"/>
  <c r="AB16" i="11" s="1"/>
  <c r="R39" i="11"/>
  <c r="R31" i="11"/>
  <c r="Z31" i="11" s="1"/>
  <c r="AA31" i="11" s="1"/>
  <c r="AD31" i="11" s="1"/>
  <c r="R23" i="11"/>
  <c r="R21" i="11"/>
  <c r="R44" i="11"/>
  <c r="R36" i="11"/>
  <c r="R28" i="11"/>
  <c r="Z28" i="11" s="1"/>
  <c r="AA28" i="11" s="1"/>
  <c r="R20" i="11"/>
  <c r="Z20" i="11" s="1"/>
  <c r="AA20" i="11" s="1"/>
  <c r="R42" i="11"/>
  <c r="R34" i="11"/>
  <c r="Z34" i="11" s="1"/>
  <c r="AA34" i="11" s="1"/>
  <c r="R26" i="11"/>
  <c r="R18" i="11"/>
  <c r="Z27" i="11"/>
  <c r="AA27" i="11" s="1"/>
  <c r="AD27" i="11" s="1"/>
  <c r="Z45" i="11"/>
  <c r="AA45" i="11" s="1"/>
  <c r="AC45" i="11" s="1"/>
  <c r="Z37" i="11"/>
  <c r="AA37" i="11" s="1"/>
  <c r="AD37" i="11" s="1"/>
  <c r="Z22" i="11"/>
  <c r="AA22" i="11" s="1"/>
  <c r="AB22" i="11" s="1"/>
  <c r="Z33" i="11"/>
  <c r="AA33" i="11" s="1"/>
  <c r="AB33" i="11" s="1"/>
  <c r="Z36" i="11"/>
  <c r="AA36" i="11" s="1"/>
  <c r="AC36" i="11" s="1"/>
  <c r="Z30" i="11"/>
  <c r="AA30" i="11" s="1"/>
  <c r="AC30" i="11" s="1"/>
  <c r="Z43" i="11"/>
  <c r="AA43" i="11" s="1"/>
  <c r="AB43" i="11" s="1"/>
  <c r="Z40" i="11"/>
  <c r="AA40" i="11" s="1"/>
  <c r="Z42" i="11"/>
  <c r="AA42" i="11" s="1"/>
  <c r="Z41" i="11"/>
  <c r="AA41" i="11" s="1"/>
  <c r="AD41" i="11" s="1"/>
  <c r="Z23" i="11"/>
  <c r="AA23" i="11" s="1"/>
  <c r="AD23" i="11" s="1"/>
  <c r="Z29" i="11"/>
  <c r="AA29" i="11" s="1"/>
  <c r="AC29" i="11" s="1"/>
  <c r="Z18" i="11"/>
  <c r="AA18" i="11" s="1"/>
  <c r="AC18" i="11" s="1"/>
  <c r="Z21" i="11"/>
  <c r="AA21" i="11" s="1"/>
  <c r="Z26" i="11"/>
  <c r="AA26" i="11" s="1"/>
  <c r="AC26" i="11" s="1"/>
  <c r="Z39" i="11"/>
  <c r="AA39" i="11" s="1"/>
  <c r="AB39" i="11" s="1"/>
  <c r="Z25" i="11"/>
  <c r="AA25" i="11" s="1"/>
  <c r="AB25" i="11" s="1"/>
  <c r="Z44" i="11"/>
  <c r="AA44" i="11" s="1"/>
  <c r="AD44" i="11" s="1"/>
  <c r="Z38" i="11"/>
  <c r="AA38" i="11" s="1"/>
  <c r="AD38" i="11" s="1"/>
  <c r="Z35" i="11"/>
  <c r="AA35" i="11" s="1"/>
  <c r="AD35" i="11" s="1"/>
  <c r="Z32" i="11"/>
  <c r="AA32" i="11" s="1"/>
  <c r="Z19" i="11"/>
  <c r="AA19" i="11" s="1"/>
  <c r="AC19" i="11" s="1"/>
  <c r="AB17" i="11" l="1"/>
  <c r="AC37" i="11"/>
  <c r="AB37" i="11"/>
  <c r="AC17" i="11"/>
  <c r="AC24" i="11"/>
  <c r="AD24" i="11"/>
  <c r="AB36" i="11"/>
  <c r="AD36" i="11"/>
  <c r="AB20" i="11"/>
  <c r="AC20" i="11"/>
  <c r="AB32" i="11"/>
  <c r="AD32" i="11"/>
  <c r="AB27" i="11"/>
  <c r="AC27" i="11"/>
  <c r="AD18" i="11"/>
  <c r="AD16" i="11"/>
  <c r="AC16" i="11"/>
  <c r="AD20" i="11"/>
  <c r="AD42" i="11"/>
  <c r="AB42" i="11"/>
  <c r="AC42" i="11"/>
  <c r="AB29" i="11"/>
  <c r="AB44" i="11"/>
  <c r="AC44" i="11"/>
  <c r="AD22" i="11"/>
  <c r="AB23" i="11"/>
  <c r="AC23" i="11"/>
  <c r="AD30" i="11"/>
  <c r="AB38" i="11"/>
  <c r="AB30" i="11"/>
  <c r="AC38" i="11"/>
  <c r="AC22" i="11"/>
  <c r="AB18" i="11"/>
  <c r="AC34" i="11"/>
  <c r="AD34" i="11"/>
  <c r="AD28" i="11"/>
  <c r="AC28" i="11"/>
  <c r="AB28" i="11"/>
  <c r="AC25" i="11"/>
  <c r="AB31" i="11"/>
  <c r="AD25" i="11"/>
  <c r="AC31" i="11"/>
  <c r="AD39" i="11"/>
  <c r="AC32" i="11"/>
  <c r="AC39" i="11"/>
  <c r="AD29" i="11"/>
  <c r="AC43" i="11"/>
  <c r="AB26" i="11"/>
  <c r="AD43" i="11"/>
  <c r="AD45" i="11"/>
  <c r="AD33" i="11"/>
  <c r="AB41" i="11"/>
  <c r="AC33" i="11"/>
  <c r="AB34" i="11"/>
  <c r="AC41" i="11"/>
  <c r="AB35" i="11"/>
  <c r="AB45" i="11"/>
  <c r="AD19" i="11"/>
  <c r="AD26" i="11"/>
  <c r="AB19" i="11"/>
  <c r="AC35" i="11"/>
  <c r="AC21" i="11"/>
  <c r="AB21" i="11"/>
  <c r="AD21" i="11"/>
  <c r="AC40" i="11"/>
  <c r="AB40" i="11"/>
  <c r="AD40" i="1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tc={613A2231-6B61-44C6-8075-3B1DEE81C1A1}</author>
    <author>tc={53AFFEFE-A8E0-4E33-9827-6C855D136A5E}</author>
    <author>tc={9745AF04-2ABD-4425-8B74-49E349203B7B}</author>
    <author>tc={7FD39FEC-A878-4670-9979-F37E43868C02}</author>
    <author>tc={F8E43AE5-6BD0-4B2A-98F5-EE4601EE754D}</author>
    <author>tc={857BE243-CF8F-413E-99B6-67B7AC1417E2}</author>
    <author>tc={EFC84793-A897-4309-B3E2-869A55178A2D}</author>
    <author>tc={E8C52A95-51B3-42E3-9CCD-E49F6FDF2DE7}</author>
  </authors>
  <commentList>
    <comment ref="E15" authorId="0" shapeId="0" xr:uid="{613A2231-6B61-44C6-8075-3B1DEE81C1A1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Tarea 6</t>
      </text>
    </comment>
    <comment ref="S15" authorId="1" shapeId="0" xr:uid="{53AFFEFE-A8E0-4E33-9827-6C855D136A5E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TAREA 7</t>
      </text>
    </comment>
    <comment ref="T15" authorId="2" shapeId="0" xr:uid="{9745AF04-2ABD-4425-8B74-49E349203B7B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TAREA 8</t>
      </text>
    </comment>
    <comment ref="U15" authorId="3" shapeId="0" xr:uid="{7FD39FEC-A878-4670-9979-F37E43868C02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TAREA 9</t>
      </text>
    </comment>
    <comment ref="V15" authorId="4" shapeId="0" xr:uid="{F8E43AE5-6BD0-4B2A-98F5-EE4601EE754D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TAREA 10</t>
      </text>
    </comment>
    <comment ref="W15" authorId="5" shapeId="0" xr:uid="{857BE243-CF8F-413E-99B6-67B7AC1417E2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TAREA 11</t>
      </text>
    </comment>
    <comment ref="X15" authorId="6" shapeId="0" xr:uid="{EFC84793-A897-4309-B3E2-869A55178A2D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TAREA 12</t>
      </text>
    </comment>
    <comment ref="Y15" authorId="7" shapeId="0" xr:uid="{E8C52A95-51B3-42E3-9CCD-E49F6FDF2DE7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TAREA 13</t>
      </text>
    </comment>
  </commentList>
</comments>
</file>

<file path=xl/sharedStrings.xml><?xml version="1.0" encoding="utf-8"?>
<sst xmlns="http://schemas.openxmlformats.org/spreadsheetml/2006/main" count="140" uniqueCount="83">
  <si>
    <t>SUBTOTAL</t>
  </si>
  <si>
    <t>AUTÓNOMAS</t>
  </si>
  <si>
    <t>TOTAL</t>
  </si>
  <si>
    <t>CD</t>
  </si>
  <si>
    <t>CP</t>
  </si>
  <si>
    <t>PRACTICAS</t>
  </si>
  <si>
    <t>EVA</t>
  </si>
  <si>
    <t>ADICIONAL</t>
  </si>
  <si>
    <t>SEGUNDO
GEOGRAFÍA TURÍSTICA</t>
  </si>
  <si>
    <t xml:space="preserve">ALULIMA ZAPATA JHONMY MARCELA </t>
  </si>
  <si>
    <t>AUCANCELA SAGVA ALISSON</t>
  </si>
  <si>
    <t>CABRERA VILLA HEIDY SAMANTHA</t>
  </si>
  <si>
    <t xml:space="preserve">CHAFLA CALDERON ALEXIS SANTIAGO </t>
  </si>
  <si>
    <t>CHIMBORAZO PAREDES ANGELA</t>
  </si>
  <si>
    <t>DILLON MORA ANA PAULA</t>
  </si>
  <si>
    <t>GAVIDIA SANCHEZ VIVIAN ALEJANDRA</t>
  </si>
  <si>
    <t xml:space="preserve">LEMA BALSECA GRACE KELLY </t>
  </si>
  <si>
    <t>LOPEZ COX ALAN STEVE</t>
  </si>
  <si>
    <t>MIRANDA LLANGARI JHENIFER</t>
  </si>
  <si>
    <t>MONTENEGRO RECUENCO AMY</t>
  </si>
  <si>
    <t>MOREIRA TABANGO SHEYLA DAYANA</t>
  </si>
  <si>
    <t>NIQUINGA CARRASCO JOFFRE RONALDO</t>
  </si>
  <si>
    <t>PACHA TOBON MARITZA MICAELA</t>
  </si>
  <si>
    <t>PARRA PARRA EDISON GERMAN -</t>
  </si>
  <si>
    <t>PATIÑO PALA JENNIFER MONSERRATH</t>
  </si>
  <si>
    <t xml:space="preserve">PILATUÑA ILBAY IVAN LEONEL </t>
  </si>
  <si>
    <t>POMA MULLO JULIO CESAR -</t>
  </si>
  <si>
    <t>QUISHPE YAUCAN JESSICA MARIBEL</t>
  </si>
  <si>
    <t>REA TUALOMBO SAMAY ALEXANDRA</t>
  </si>
  <si>
    <t>SAMANIEGO PEÑAFIEL SANDY GABRIELA</t>
  </si>
  <si>
    <t>SAMANIEGO GUANANGA DAVID SANTIAGO</t>
  </si>
  <si>
    <t xml:space="preserve">SANCHEZ CAYAMBE KAREN MISHELL </t>
  </si>
  <si>
    <t>TIERRA ROSERO KEVIN PATRICIO</t>
  </si>
  <si>
    <t>UVIDIA GUAMAN KARLA ESTHEFANIA</t>
  </si>
  <si>
    <t xml:space="preserve">VELA TORRES KEVIN SEBASTIAN </t>
  </si>
  <si>
    <t>VELLICELA GUANOLEMA INGRITH MARIELA</t>
  </si>
  <si>
    <t>VILLA POZO YAJAIRA ANABEL</t>
  </si>
  <si>
    <t>VIMOS GUACHILEMA HENRY ALEXANDER</t>
  </si>
  <si>
    <t>YAMBAY GALLARDO EMILY DAYANA</t>
  </si>
  <si>
    <t>PRES EXP</t>
  </si>
  <si>
    <t>PROMEDIO EXPOSICIONES</t>
  </si>
  <si>
    <t>EXP 9 DIC</t>
  </si>
  <si>
    <t>PRES EXPO PLATOS Y BEBIDAS TÍPICAS</t>
  </si>
  <si>
    <t>EXP 7 DE ENERO</t>
  </si>
  <si>
    <t>EXPOSICIÓN CONTINENTES</t>
  </si>
  <si>
    <t>AGUINDA ANDY JORDY EDUARDO</t>
  </si>
  <si>
    <t>ANDY GREFA EMILY KELLY -</t>
  </si>
  <si>
    <t>BONIFAZ GUAMAN JOSUE ISRAEL</t>
  </si>
  <si>
    <t>CABEZAS PILLIZA DILAN GABRIEL -</t>
  </si>
  <si>
    <t>CALLE IDROVO SERGIO VINICIO -</t>
  </si>
  <si>
    <t>MERA PITIUR NAOMI EMILY -</t>
  </si>
  <si>
    <t>MORALES MACHADO JUAN</t>
  </si>
  <si>
    <t>PACA ACAN KATTY NOEMI -</t>
  </si>
  <si>
    <t>PALMA ANGULO GENESIS ANAHI</t>
  </si>
  <si>
    <t>REA PAREDES LIGIA RUBI -</t>
  </si>
  <si>
    <t>SAENZ ROLDAN KAREN ESTEFANI</t>
  </si>
  <si>
    <t>YANEZ GARCIA SAMIRA JAMILETH</t>
  </si>
  <si>
    <t>DELGADO PARCO DANIELA ROCIO</t>
  </si>
  <si>
    <t>AGUIRRE ORTEGA MELANIE TATIANA</t>
  </si>
  <si>
    <t>BENALCAZAR FIALLO KAREN ESTEFANIA</t>
  </si>
  <si>
    <t>CAIZA QUINZO CRISTOPHER ALEXANDER</t>
  </si>
  <si>
    <t>COELLO ZAMORA GENARO ISMAEL</t>
  </si>
  <si>
    <t>FREIRE QUIGLA TERESA ESTEFANIA</t>
  </si>
  <si>
    <t>GAVILANEZ BONILLA CRISTINA MISHELLE</t>
  </si>
  <si>
    <t xml:space="preserve">MATA FLORES DANIELA ESTEFANIA </t>
  </si>
  <si>
    <t>MATAILO MORAN JAIRO ALEXANDER</t>
  </si>
  <si>
    <t>OQUENDO MARTINEZ ODALIS SALOME</t>
  </si>
  <si>
    <t xml:space="preserve">PUNINA YANCHALIQUIN ARIEL NEPTALI </t>
  </si>
  <si>
    <t>ROLDAN MARCATOMA GLORIA UVALDINA</t>
  </si>
  <si>
    <t>ROMERO ESPINOZA DOMENICA ALEJANDRA</t>
  </si>
  <si>
    <t xml:space="preserve">SALAZAR JUMBO YADIRA NAGELLY </t>
  </si>
  <si>
    <t>SANAGUANO QUISTANCHALA JOSUETH MATEO</t>
  </si>
  <si>
    <t>AMERICA</t>
  </si>
  <si>
    <t>EUROPA</t>
  </si>
  <si>
    <t>ASIA</t>
  </si>
  <si>
    <t>AFRICA</t>
  </si>
  <si>
    <t>OCEANIA</t>
  </si>
  <si>
    <t>12 AN  Y 12 AC</t>
  </si>
  <si>
    <t>10 AN Y 10 AC</t>
  </si>
  <si>
    <t>6 AN Y 6 AC</t>
  </si>
  <si>
    <t>LO MISMO QUE HICIMOS CON LOS ATRACTIVOS DE LAS PROVINCIAS DEL ECUADOR.</t>
  </si>
  <si>
    <t>20 ATRACTIVOS NATURALES.   20 ATRACTIVOS CULTURALES.</t>
  </si>
  <si>
    <t>DOCUMENTO DE WORD, ENCABEZADO FORMATO CONSULTA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</si>
</sst>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3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sz val="7"/>
      <color rgb="FF000000"/>
      <name val="Arial"/>
      <family val="2"/>
    </font>
    <font>
      <b/>
      <sz val="11"/>
      <name val="Calibri"/>
      <family val="2"/>
    </font>
    <font>
      <sz val="12"/>
      <name val="Calibri"/>
      <family val="2"/>
    </font>
    <font>
      <sz val="7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b/>
      <strike/>
      <sz val="11"/>
      <name val="Calibri"/>
      <family val="2"/>
    </font>
    <font>
      <b/>
      <sz val="11"/>
      <color theme="0"/>
      <name val="Calibri"/>
      <family val="2"/>
    </font>
    <font>
      <b/>
      <sz val="11"/>
      <name val="Calibri"/>
      <family val="2"/>
      <scheme val="minor"/>
    </font>
    <font>
      <sz val="8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00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>
      <alignment vertical="top"/>
    </xf>
  </cellStyleXfs>
  <cellXfs count="77">
    <xf numFmtId="0" fontId="1" fillId="0" borderId="0" xfId="0" applyFont="1"/>
    <xf numFmtId="0" fontId="1" fillId="0" borderId="1" xfId="0" applyFont="1" applyBorder="1"/>
    <xf numFmtId="0" fontId="4" fillId="0" borderId="0" xfId="0" applyFont="1"/>
    <xf numFmtId="0" fontId="1" fillId="4" borderId="0" xfId="0" applyFont="1" applyFill="1"/>
    <xf numFmtId="0" fontId="3" fillId="4" borderId="0" xfId="0" applyFont="1" applyFill="1"/>
    <xf numFmtId="0" fontId="4" fillId="0" borderId="1" xfId="0" applyFont="1" applyBorder="1"/>
    <xf numFmtId="0" fontId="3" fillId="0" borderId="0" xfId="0" applyFont="1" applyAlignment="1">
      <alignment horizontal="center" vertical="center"/>
    </xf>
    <xf numFmtId="0" fontId="1" fillId="6" borderId="0" xfId="0" applyFont="1" applyFill="1"/>
    <xf numFmtId="0" fontId="3" fillId="0" borderId="0" xfId="0" applyFont="1"/>
    <xf numFmtId="0" fontId="3" fillId="0" borderId="1" xfId="0" applyFont="1" applyBorder="1"/>
    <xf numFmtId="0" fontId="3" fillId="0" borderId="4" xfId="0" applyFont="1" applyBorder="1" applyAlignment="1">
      <alignment vertical="center"/>
    </xf>
    <xf numFmtId="0" fontId="3" fillId="7" borderId="3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5" borderId="0" xfId="0" applyFont="1" applyFill="1" applyAlignment="1">
      <alignment horizontal="center" vertical="center"/>
    </xf>
    <xf numFmtId="0" fontId="1" fillId="0" borderId="8" xfId="0" applyFont="1" applyBorder="1"/>
    <xf numFmtId="0" fontId="1" fillId="0" borderId="9" xfId="0" applyFont="1" applyBorder="1"/>
    <xf numFmtId="0" fontId="3" fillId="8" borderId="7" xfId="0" applyFont="1" applyFill="1" applyBorder="1" applyAlignment="1">
      <alignment horizontal="center" vertical="center"/>
    </xf>
    <xf numFmtId="0" fontId="3" fillId="8" borderId="1" xfId="0" applyFont="1" applyFill="1" applyBorder="1"/>
    <xf numFmtId="0" fontId="3" fillId="8" borderId="2" xfId="0" applyFont="1" applyFill="1" applyBorder="1"/>
    <xf numFmtId="0" fontId="3" fillId="0" borderId="3" xfId="0" applyFont="1" applyBorder="1"/>
    <xf numFmtId="0" fontId="3" fillId="9" borderId="0" xfId="0" applyFont="1" applyFill="1" applyAlignment="1">
      <alignment horizontal="center" vertical="center"/>
    </xf>
    <xf numFmtId="0" fontId="1" fillId="10" borderId="0" xfId="0" applyFont="1" applyFill="1"/>
    <xf numFmtId="0" fontId="1" fillId="10" borderId="1" xfId="0" applyFont="1" applyFill="1" applyBorder="1"/>
    <xf numFmtId="0" fontId="5" fillId="0" borderId="8" xfId="0" applyFont="1" applyBorder="1" applyAlignment="1">
      <alignment horizontal="right" vertical="top" wrapText="1" readingOrder="1"/>
    </xf>
    <xf numFmtId="0" fontId="8" fillId="0" borderId="1" xfId="0" applyFont="1" applyBorder="1" applyAlignment="1">
      <alignment horizontal="left" vertical="top"/>
    </xf>
    <xf numFmtId="0" fontId="0" fillId="0" borderId="0" xfId="0"/>
    <xf numFmtId="1" fontId="7" fillId="0" borderId="1" xfId="0" applyNumberFormat="1" applyFont="1" applyBorder="1" applyAlignment="1">
      <alignment horizontal="right"/>
    </xf>
    <xf numFmtId="2" fontId="1" fillId="0" borderId="1" xfId="0" applyNumberFormat="1" applyFont="1" applyBorder="1"/>
    <xf numFmtId="0" fontId="0" fillId="0" borderId="1" xfId="0" applyBorder="1"/>
    <xf numFmtId="2" fontId="0" fillId="0" borderId="8" xfId="0" applyNumberFormat="1" applyBorder="1"/>
    <xf numFmtId="2" fontId="3" fillId="0" borderId="8" xfId="0" applyNumberFormat="1" applyFont="1" applyBorder="1"/>
    <xf numFmtId="1" fontId="3" fillId="0" borderId="9" xfId="0" applyNumberFormat="1" applyFont="1" applyBorder="1"/>
    <xf numFmtId="2" fontId="3" fillId="0" borderId="1" xfId="0" applyNumberFormat="1" applyFont="1" applyBorder="1"/>
    <xf numFmtId="164" fontId="3" fillId="0" borderId="1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164" fontId="4" fillId="0" borderId="1" xfId="0" applyNumberFormat="1" applyFont="1" applyBorder="1"/>
    <xf numFmtId="0" fontId="2" fillId="0" borderId="8" xfId="0" applyFont="1" applyBorder="1" applyAlignment="1">
      <alignment horizontal="right" vertical="top" wrapText="1" readingOrder="1"/>
    </xf>
    <xf numFmtId="0" fontId="1" fillId="0" borderId="2" xfId="0" applyFont="1" applyBorder="1"/>
    <xf numFmtId="0" fontId="3" fillId="0" borderId="9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0" fillId="0" borderId="8" xfId="0" applyBorder="1"/>
    <xf numFmtId="0" fontId="3" fillId="2" borderId="10" xfId="0" applyFont="1" applyFill="1" applyBorder="1" applyAlignment="1">
      <alignment horizontal="center" vertical="center"/>
    </xf>
    <xf numFmtId="2" fontId="7" fillId="0" borderId="9" xfId="0" applyNumberFormat="1" applyFont="1" applyBorder="1" applyAlignment="1">
      <alignment horizontal="right"/>
    </xf>
    <xf numFmtId="0" fontId="7" fillId="0" borderId="0" xfId="0" applyFont="1"/>
    <xf numFmtId="0" fontId="7" fillId="0" borderId="1" xfId="0" applyFont="1" applyBorder="1"/>
    <xf numFmtId="0" fontId="7" fillId="0" borderId="8" xfId="0" applyFont="1" applyBorder="1"/>
    <xf numFmtId="0" fontId="7" fillId="0" borderId="9" xfId="0" applyFont="1" applyBorder="1"/>
    <xf numFmtId="0" fontId="11" fillId="0" borderId="1" xfId="0" applyFont="1" applyBorder="1"/>
    <xf numFmtId="0" fontId="0" fillId="0" borderId="8" xfId="0" applyBorder="1" applyAlignment="1">
      <alignment horizontal="right" vertical="top" wrapText="1" readingOrder="1"/>
    </xf>
    <xf numFmtId="0" fontId="0" fillId="0" borderId="14" xfId="0" applyBorder="1" applyAlignment="1">
      <alignment horizontal="left" vertical="top"/>
    </xf>
    <xf numFmtId="0" fontId="7" fillId="0" borderId="8" xfId="0" applyFont="1" applyBorder="1" applyAlignment="1">
      <alignment horizontal="right" vertical="top" wrapText="1" readingOrder="1"/>
    </xf>
    <xf numFmtId="0" fontId="7" fillId="0" borderId="0" xfId="0" applyFont="1"/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" fillId="0" borderId="0" xfId="0" applyFont="1"/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7" fillId="0" borderId="3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wrapText="1"/>
    </xf>
    <xf numFmtId="0" fontId="11" fillId="0" borderId="2" xfId="0" applyFont="1" applyBorder="1" applyAlignment="1">
      <alignment horizont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Renato Hernan Herrera Chavez" id="{89AF87FC-E81C-433B-90EE-736743D29217}" userId="S::rherrera@unach.edu.ec::87c84f72-bbc1-4c9b-9958-074b3e3c09ae" providerId="AD"/>
</personList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E15" dT="2025-02-14T02:48:59.79" personId="{89AF87FC-E81C-433B-90EE-736743D29217}" id="{613A2231-6B61-44C6-8075-3B1DEE81C1A1}">
    <text>Tarea 6</text>
  </threadedComment>
  <threadedComment ref="S15" dT="2025-02-14T00:29:06.23" personId="{89AF87FC-E81C-433B-90EE-736743D29217}" id="{53AFFEFE-A8E0-4E33-9827-6C855D136A5E}">
    <text>TAREA 7</text>
  </threadedComment>
  <threadedComment ref="T15" dT="2025-02-14T00:29:44.87" personId="{89AF87FC-E81C-433B-90EE-736743D29217}" id="{9745AF04-2ABD-4425-8B74-49E349203B7B}">
    <text>TAREA 8</text>
  </threadedComment>
  <threadedComment ref="U15" dT="2025-02-14T02:32:03.72" personId="{89AF87FC-E81C-433B-90EE-736743D29217}" id="{7FD39FEC-A878-4670-9979-F37E43868C02}">
    <text>TAREA 9</text>
  </threadedComment>
  <threadedComment ref="V15" dT="2025-02-14T02:32:11.94" personId="{89AF87FC-E81C-433B-90EE-736743D29217}" id="{F8E43AE5-6BD0-4B2A-98F5-EE4601EE754D}">
    <text>TAREA 10</text>
  </threadedComment>
  <threadedComment ref="W15" dT="2025-02-14T02:32:19.20" personId="{89AF87FC-E81C-433B-90EE-736743D29217}" id="{857BE243-CF8F-413E-99B6-67B7AC1417E2}">
    <text>TAREA 11</text>
  </threadedComment>
  <threadedComment ref="X15" dT="2025-02-14T02:32:27.73" personId="{89AF87FC-E81C-433B-90EE-736743D29217}" id="{EFC84793-A897-4309-B3E2-869A55178A2D}">
    <text>TAREA 12</text>
  </threadedComment>
  <threadedComment ref="Y15" dT="2025-02-14T02:32:36.01" personId="{89AF87FC-E81C-433B-90EE-736743D29217}" id="{E8C52A95-51B3-42E3-9CCD-E49F6FDF2DE7}">
    <text>TAREA 13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8255F7-B0A5-494E-864F-0E4750655CEE}">
  <dimension ref="A1:E77"/>
  <sheetViews>
    <sheetView showGridLines="0" tabSelected="1" zoomScale="95" zoomScaleNormal="95" workbookViewId="0">
      <pane ySplit="14" topLeftCell="A40" activePane="bottomLeft" state="frozen"/>
      <selection activeCell="B1" sqref="B1"/>
      <selection pane="bottomLeft" activeCell="D47" sqref="D47"/>
    </sheetView>
  </sheetViews>
  <sheetFormatPr baseColWidth="10" defaultColWidth="11.453125" defaultRowHeight="14.5" x14ac:dyDescent="0.35"/>
  <cols>
    <col min="1" max="1" width="4.7265625" style="46" customWidth="1"/>
    <col min="2" max="2" width="40.453125" style="48" customWidth="1"/>
    <col min="3" max="3" width="13.54296875" style="47" customWidth="1"/>
    <col min="4" max="4" width="51.26953125" style="47" customWidth="1"/>
    <col min="5" max="16384" width="11.453125" style="46"/>
  </cols>
  <sheetData>
    <row r="1" spans="1:4" ht="4.5" customHeight="1" x14ac:dyDescent="0.35"/>
    <row r="2" spans="1:4" ht="18" customHeight="1" x14ac:dyDescent="0.35">
      <c r="A2" s="54"/>
      <c r="B2" s="55" t="s">
        <v>8</v>
      </c>
      <c r="C2" s="66"/>
      <c r="D2" s="67"/>
    </row>
    <row r="3" spans="1:4" ht="5.15" customHeight="1" x14ac:dyDescent="0.35">
      <c r="A3" s="54"/>
      <c r="B3" s="56"/>
      <c r="C3" s="68"/>
      <c r="D3" s="69"/>
    </row>
    <row r="4" spans="1:4" ht="19.5" customHeight="1" x14ac:dyDescent="0.35">
      <c r="A4" s="54"/>
      <c r="B4" s="56"/>
      <c r="C4" s="68"/>
      <c r="D4" s="69"/>
    </row>
    <row r="5" spans="1:4" ht="12" customHeight="1" x14ac:dyDescent="0.35">
      <c r="A5" s="54"/>
      <c r="B5" s="56"/>
      <c r="C5" s="68"/>
      <c r="D5" s="69"/>
    </row>
    <row r="6" spans="1:4" ht="14.9" customHeight="1" x14ac:dyDescent="0.35">
      <c r="A6" s="54"/>
      <c r="B6" s="56"/>
      <c r="C6" s="68"/>
      <c r="D6" s="69"/>
    </row>
    <row r="7" spans="1:4" ht="2.25" customHeight="1" x14ac:dyDescent="0.35">
      <c r="A7" s="54"/>
      <c r="B7" s="56"/>
      <c r="C7" s="68"/>
      <c r="D7" s="69"/>
    </row>
    <row r="8" spans="1:4" ht="1" customHeight="1" x14ac:dyDescent="0.35">
      <c r="A8" s="54"/>
      <c r="B8" s="56"/>
      <c r="C8" s="68"/>
      <c r="D8" s="69"/>
    </row>
    <row r="9" spans="1:4" ht="4.1500000000000004" customHeight="1" x14ac:dyDescent="0.35">
      <c r="A9" s="54"/>
      <c r="B9" s="56"/>
      <c r="C9" s="68"/>
      <c r="D9" s="69"/>
    </row>
    <row r="10" spans="1:4" ht="18.75" customHeight="1" x14ac:dyDescent="0.35">
      <c r="A10" s="54"/>
      <c r="B10" s="56"/>
      <c r="C10" s="68"/>
      <c r="D10" s="69"/>
    </row>
    <row r="11" spans="1:4" ht="15.75" customHeight="1" x14ac:dyDescent="0.35">
      <c r="B11" s="56"/>
      <c r="C11" s="68"/>
      <c r="D11" s="69"/>
    </row>
    <row r="12" spans="1:4" ht="15.75" hidden="1" customHeight="1" x14ac:dyDescent="0.35">
      <c r="B12" s="56"/>
      <c r="C12" s="68"/>
      <c r="D12" s="69"/>
    </row>
    <row r="13" spans="1:4" ht="24.75" customHeight="1" x14ac:dyDescent="0.35">
      <c r="B13" s="56"/>
      <c r="C13" s="70"/>
      <c r="D13" s="71"/>
    </row>
    <row r="14" spans="1:4" ht="27.75" customHeight="1" x14ac:dyDescent="0.35">
      <c r="D14" s="75" t="s">
        <v>80</v>
      </c>
    </row>
    <row r="15" spans="1:4" ht="36" customHeight="1" x14ac:dyDescent="0.35">
      <c r="A15" s="48"/>
      <c r="C15" s="50"/>
      <c r="D15" s="76"/>
    </row>
    <row r="16" spans="1:4" ht="15" customHeight="1" x14ac:dyDescent="0.35">
      <c r="A16" s="51">
        <v>1</v>
      </c>
      <c r="B16" s="52" t="s">
        <v>45</v>
      </c>
      <c r="C16" s="47" t="s">
        <v>72</v>
      </c>
      <c r="D16" s="72" t="s">
        <v>81</v>
      </c>
    </row>
    <row r="17" spans="1:5" ht="15" customHeight="1" x14ac:dyDescent="0.35">
      <c r="A17" s="53">
        <v>2</v>
      </c>
      <c r="B17" s="52" t="s">
        <v>58</v>
      </c>
      <c r="C17" s="47" t="s">
        <v>72</v>
      </c>
      <c r="D17" s="73"/>
    </row>
    <row r="18" spans="1:5" ht="15" customHeight="1" x14ac:dyDescent="0.35">
      <c r="A18" s="53">
        <v>3</v>
      </c>
      <c r="B18" s="52" t="s">
        <v>46</v>
      </c>
      <c r="C18" s="47" t="s">
        <v>72</v>
      </c>
      <c r="D18" s="73"/>
    </row>
    <row r="19" spans="1:5" ht="14.25" customHeight="1" x14ac:dyDescent="0.35">
      <c r="A19" s="53">
        <v>4</v>
      </c>
      <c r="B19" s="52" t="s">
        <v>59</v>
      </c>
      <c r="C19" s="47" t="s">
        <v>72</v>
      </c>
      <c r="D19" s="73"/>
    </row>
    <row r="20" spans="1:5" x14ac:dyDescent="0.35">
      <c r="A20" s="51">
        <v>5</v>
      </c>
      <c r="B20" s="52" t="s">
        <v>47</v>
      </c>
      <c r="C20" s="47" t="s">
        <v>72</v>
      </c>
      <c r="D20" s="73"/>
    </row>
    <row r="21" spans="1:5" x14ac:dyDescent="0.35">
      <c r="A21" s="53">
        <v>6</v>
      </c>
      <c r="B21" s="52" t="s">
        <v>48</v>
      </c>
      <c r="C21" s="47" t="s">
        <v>72</v>
      </c>
      <c r="D21" s="73"/>
    </row>
    <row r="22" spans="1:5" x14ac:dyDescent="0.35">
      <c r="A22" s="53">
        <v>7</v>
      </c>
      <c r="B22" s="52" t="s">
        <v>60</v>
      </c>
      <c r="C22" s="47" t="s">
        <v>72</v>
      </c>
      <c r="D22" s="73"/>
    </row>
    <row r="23" spans="1:5" x14ac:dyDescent="0.35">
      <c r="A23" s="53">
        <v>8</v>
      </c>
      <c r="B23" s="52" t="s">
        <v>49</v>
      </c>
      <c r="C23" s="47" t="s">
        <v>72</v>
      </c>
      <c r="D23" s="73"/>
    </row>
    <row r="24" spans="1:5" x14ac:dyDescent="0.35">
      <c r="A24" s="51">
        <v>9</v>
      </c>
      <c r="B24" s="52" t="s">
        <v>61</v>
      </c>
      <c r="C24" s="47" t="s">
        <v>72</v>
      </c>
      <c r="D24" s="73"/>
    </row>
    <row r="25" spans="1:5" s="47" customFormat="1" x14ac:dyDescent="0.35">
      <c r="A25" s="53">
        <v>10</v>
      </c>
      <c r="B25" s="52" t="s">
        <v>57</v>
      </c>
      <c r="C25" s="47" t="s">
        <v>72</v>
      </c>
      <c r="D25" s="74"/>
      <c r="E25" s="49"/>
    </row>
    <row r="26" spans="1:5" s="47" customFormat="1" x14ac:dyDescent="0.35">
      <c r="A26" s="53">
        <v>11</v>
      </c>
      <c r="B26" s="52" t="s">
        <v>62</v>
      </c>
      <c r="C26" s="47" t="s">
        <v>73</v>
      </c>
      <c r="D26" s="72" t="s">
        <v>77</v>
      </c>
      <c r="E26" s="49"/>
    </row>
    <row r="27" spans="1:5" s="47" customFormat="1" x14ac:dyDescent="0.35">
      <c r="A27" s="53">
        <v>12</v>
      </c>
      <c r="B27" s="52" t="s">
        <v>63</v>
      </c>
      <c r="C27" s="47" t="s">
        <v>73</v>
      </c>
      <c r="D27" s="73"/>
      <c r="E27" s="49"/>
    </row>
    <row r="28" spans="1:5" s="47" customFormat="1" x14ac:dyDescent="0.35">
      <c r="A28" s="51">
        <v>13</v>
      </c>
      <c r="B28" s="52" t="s">
        <v>64</v>
      </c>
      <c r="C28" s="47" t="s">
        <v>73</v>
      </c>
      <c r="D28" s="73"/>
      <c r="E28" s="49"/>
    </row>
    <row r="29" spans="1:5" s="47" customFormat="1" x14ac:dyDescent="0.35">
      <c r="A29" s="53">
        <v>14</v>
      </c>
      <c r="B29" s="52" t="s">
        <v>65</v>
      </c>
      <c r="C29" s="47" t="s">
        <v>73</v>
      </c>
      <c r="D29" s="73"/>
      <c r="E29" s="49"/>
    </row>
    <row r="30" spans="1:5" s="47" customFormat="1" x14ac:dyDescent="0.35">
      <c r="A30" s="53">
        <v>15</v>
      </c>
      <c r="B30" s="52" t="s">
        <v>50</v>
      </c>
      <c r="C30" s="47" t="s">
        <v>73</v>
      </c>
      <c r="D30" s="73"/>
      <c r="E30" s="49"/>
    </row>
    <row r="31" spans="1:5" s="47" customFormat="1" x14ac:dyDescent="0.35">
      <c r="A31" s="53">
        <v>16</v>
      </c>
      <c r="B31" s="52" t="s">
        <v>51</v>
      </c>
      <c r="C31" s="47" t="s">
        <v>73</v>
      </c>
      <c r="D31" s="74"/>
      <c r="E31" s="49"/>
    </row>
    <row r="32" spans="1:5" s="47" customFormat="1" x14ac:dyDescent="0.35">
      <c r="A32" s="51">
        <v>17</v>
      </c>
      <c r="B32" s="52" t="s">
        <v>66</v>
      </c>
      <c r="C32" s="47" t="s">
        <v>74</v>
      </c>
      <c r="D32" s="72" t="s">
        <v>78</v>
      </c>
      <c r="E32" s="49"/>
    </row>
    <row r="33" spans="1:5" s="47" customFormat="1" x14ac:dyDescent="0.35">
      <c r="A33" s="53">
        <v>18</v>
      </c>
      <c r="B33" s="52" t="s">
        <v>52</v>
      </c>
      <c r="C33" s="47" t="s">
        <v>74</v>
      </c>
      <c r="D33" s="73"/>
      <c r="E33" s="49"/>
    </row>
    <row r="34" spans="1:5" s="47" customFormat="1" x14ac:dyDescent="0.35">
      <c r="A34" s="53">
        <v>19</v>
      </c>
      <c r="B34" s="52" t="s">
        <v>53</v>
      </c>
      <c r="C34" s="47" t="s">
        <v>74</v>
      </c>
      <c r="D34" s="73"/>
      <c r="E34" s="49"/>
    </row>
    <row r="35" spans="1:5" s="47" customFormat="1" x14ac:dyDescent="0.35">
      <c r="A35" s="53">
        <v>20</v>
      </c>
      <c r="B35" s="52" t="s">
        <v>67</v>
      </c>
      <c r="C35" s="47" t="s">
        <v>74</v>
      </c>
      <c r="D35" s="73"/>
      <c r="E35" s="49"/>
    </row>
    <row r="36" spans="1:5" s="47" customFormat="1" x14ac:dyDescent="0.35">
      <c r="A36" s="51">
        <v>21</v>
      </c>
      <c r="B36" s="52" t="s">
        <v>54</v>
      </c>
      <c r="C36" s="47" t="s">
        <v>74</v>
      </c>
      <c r="D36" s="74"/>
      <c r="E36" s="49"/>
    </row>
    <row r="37" spans="1:5" s="47" customFormat="1" x14ac:dyDescent="0.35">
      <c r="A37" s="53">
        <v>22</v>
      </c>
      <c r="B37" s="52" t="s">
        <v>68</v>
      </c>
      <c r="C37" s="47" t="s">
        <v>75</v>
      </c>
      <c r="D37" s="72" t="s">
        <v>79</v>
      </c>
      <c r="E37" s="49"/>
    </row>
    <row r="38" spans="1:5" s="47" customFormat="1" x14ac:dyDescent="0.35">
      <c r="A38" s="53">
        <v>23</v>
      </c>
      <c r="B38" s="52" t="s">
        <v>69</v>
      </c>
      <c r="C38" s="47" t="s">
        <v>75</v>
      </c>
      <c r="D38" s="73"/>
      <c r="E38" s="49"/>
    </row>
    <row r="39" spans="1:5" s="47" customFormat="1" x14ac:dyDescent="0.35">
      <c r="A39" s="53">
        <v>24</v>
      </c>
      <c r="B39" s="52" t="s">
        <v>55</v>
      </c>
      <c r="C39" s="47" t="s">
        <v>75</v>
      </c>
      <c r="D39" s="74"/>
      <c r="E39" s="49"/>
    </row>
    <row r="40" spans="1:5" s="47" customFormat="1" x14ac:dyDescent="0.35">
      <c r="A40" s="51">
        <v>25</v>
      </c>
      <c r="B40" s="52" t="s">
        <v>70</v>
      </c>
      <c r="C40" s="47" t="s">
        <v>76</v>
      </c>
      <c r="D40" s="72" t="s">
        <v>79</v>
      </c>
      <c r="E40" s="49"/>
    </row>
    <row r="41" spans="1:5" s="47" customFormat="1" x14ac:dyDescent="0.35">
      <c r="A41" s="53">
        <v>26</v>
      </c>
      <c r="B41" s="52" t="s">
        <v>71</v>
      </c>
      <c r="C41" s="47" t="s">
        <v>76</v>
      </c>
      <c r="D41" s="73"/>
      <c r="E41" s="49"/>
    </row>
    <row r="42" spans="1:5" s="47" customFormat="1" x14ac:dyDescent="0.35">
      <c r="A42" s="53">
        <v>27</v>
      </c>
      <c r="B42" s="52" t="s">
        <v>56</v>
      </c>
      <c r="C42" s="47" t="s">
        <v>76</v>
      </c>
      <c r="D42" s="74"/>
      <c r="E42" s="49"/>
    </row>
    <row r="43" spans="1:5" s="47" customFormat="1" x14ac:dyDescent="0.35">
      <c r="A43" s="48"/>
      <c r="B43" s="48"/>
      <c r="D43" s="50" t="s">
        <v>82</v>
      </c>
      <c r="E43" s="49"/>
    </row>
    <row r="44" spans="1:5" s="47" customFormat="1" x14ac:dyDescent="0.35">
      <c r="A44" s="48"/>
      <c r="B44" s="48"/>
      <c r="E44" s="49"/>
    </row>
    <row r="45" spans="1:5" s="47" customFormat="1" x14ac:dyDescent="0.35">
      <c r="A45" s="48"/>
      <c r="B45" s="48"/>
      <c r="E45" s="49"/>
    </row>
    <row r="46" spans="1:5" s="47" customFormat="1" x14ac:dyDescent="0.35">
      <c r="A46" s="48"/>
      <c r="B46" s="48"/>
      <c r="E46" s="49"/>
    </row>
    <row r="47" spans="1:5" s="47" customFormat="1" x14ac:dyDescent="0.35">
      <c r="A47" s="48"/>
      <c r="B47" s="48"/>
      <c r="E47" s="49"/>
    </row>
    <row r="48" spans="1:5" s="47" customFormat="1" x14ac:dyDescent="0.35">
      <c r="A48" s="48"/>
      <c r="B48" s="48"/>
      <c r="E48" s="49"/>
    </row>
    <row r="49" spans="1:5" s="47" customFormat="1" x14ac:dyDescent="0.35">
      <c r="A49" s="48"/>
      <c r="B49" s="48"/>
      <c r="E49" s="49"/>
    </row>
    <row r="50" spans="1:5" s="47" customFormat="1" x14ac:dyDescent="0.35">
      <c r="A50" s="48"/>
      <c r="B50" s="48"/>
      <c r="E50" s="49"/>
    </row>
    <row r="51" spans="1:5" s="47" customFormat="1" x14ac:dyDescent="0.35">
      <c r="A51" s="48"/>
      <c r="B51" s="48"/>
      <c r="E51" s="49"/>
    </row>
    <row r="52" spans="1:5" s="47" customFormat="1" x14ac:dyDescent="0.35">
      <c r="A52" s="48"/>
      <c r="B52" s="48"/>
      <c r="E52" s="49"/>
    </row>
    <row r="53" spans="1:5" s="47" customFormat="1" x14ac:dyDescent="0.35">
      <c r="A53" s="48"/>
      <c r="B53" s="48"/>
      <c r="E53" s="49"/>
    </row>
    <row r="54" spans="1:5" s="47" customFormat="1" x14ac:dyDescent="0.35">
      <c r="A54" s="48"/>
      <c r="B54" s="48"/>
      <c r="E54" s="49"/>
    </row>
    <row r="55" spans="1:5" s="47" customFormat="1" x14ac:dyDescent="0.35">
      <c r="A55" s="48"/>
      <c r="B55" s="48"/>
      <c r="E55" s="49"/>
    </row>
    <row r="56" spans="1:5" s="47" customFormat="1" x14ac:dyDescent="0.35">
      <c r="A56" s="48"/>
      <c r="B56" s="48"/>
      <c r="E56" s="49"/>
    </row>
    <row r="57" spans="1:5" s="47" customFormat="1" x14ac:dyDescent="0.35">
      <c r="A57" s="48"/>
      <c r="B57" s="48"/>
      <c r="E57" s="49"/>
    </row>
    <row r="58" spans="1:5" s="47" customFormat="1" x14ac:dyDescent="0.35">
      <c r="A58" s="48"/>
      <c r="B58" s="48"/>
      <c r="E58" s="49"/>
    </row>
    <row r="59" spans="1:5" s="47" customFormat="1" x14ac:dyDescent="0.35">
      <c r="A59" s="48"/>
      <c r="B59" s="48"/>
      <c r="E59" s="49"/>
    </row>
    <row r="60" spans="1:5" s="47" customFormat="1" x14ac:dyDescent="0.35">
      <c r="A60" s="48"/>
      <c r="B60" s="48"/>
      <c r="E60" s="49"/>
    </row>
    <row r="61" spans="1:5" s="47" customFormat="1" x14ac:dyDescent="0.35">
      <c r="A61" s="48"/>
      <c r="B61" s="48"/>
      <c r="E61" s="49"/>
    </row>
    <row r="62" spans="1:5" s="47" customFormat="1" x14ac:dyDescent="0.35">
      <c r="A62" s="48"/>
      <c r="B62" s="48"/>
      <c r="E62" s="49"/>
    </row>
    <row r="63" spans="1:5" s="47" customFormat="1" x14ac:dyDescent="0.35">
      <c r="A63" s="48"/>
      <c r="B63" s="48"/>
      <c r="E63" s="49"/>
    </row>
    <row r="64" spans="1:5" s="47" customFormat="1" x14ac:dyDescent="0.35">
      <c r="A64" s="48"/>
      <c r="B64" s="48"/>
      <c r="E64" s="49"/>
    </row>
    <row r="65" spans="1:5" s="47" customFormat="1" x14ac:dyDescent="0.35">
      <c r="A65" s="48"/>
      <c r="B65" s="48"/>
      <c r="E65" s="49"/>
    </row>
    <row r="66" spans="1:5" s="47" customFormat="1" x14ac:dyDescent="0.35">
      <c r="A66" s="48"/>
      <c r="B66" s="48"/>
      <c r="E66" s="49"/>
    </row>
    <row r="67" spans="1:5" s="47" customFormat="1" x14ac:dyDescent="0.35">
      <c r="A67" s="48"/>
      <c r="B67" s="48"/>
      <c r="E67" s="49"/>
    </row>
    <row r="68" spans="1:5" s="47" customFormat="1" x14ac:dyDescent="0.35">
      <c r="A68" s="48"/>
      <c r="B68" s="48"/>
      <c r="E68" s="49"/>
    </row>
    <row r="69" spans="1:5" s="47" customFormat="1" x14ac:dyDescent="0.35">
      <c r="A69" s="48"/>
      <c r="B69" s="48"/>
      <c r="E69" s="49"/>
    </row>
    <row r="70" spans="1:5" s="47" customFormat="1" x14ac:dyDescent="0.35">
      <c r="A70" s="48"/>
      <c r="B70" s="48"/>
      <c r="E70" s="49"/>
    </row>
    <row r="71" spans="1:5" s="47" customFormat="1" x14ac:dyDescent="0.35">
      <c r="A71" s="48"/>
      <c r="B71" s="48"/>
      <c r="E71" s="49"/>
    </row>
    <row r="72" spans="1:5" s="47" customFormat="1" x14ac:dyDescent="0.35">
      <c r="A72" s="48"/>
      <c r="B72" s="48"/>
      <c r="E72" s="49"/>
    </row>
    <row r="73" spans="1:5" s="47" customFormat="1" x14ac:dyDescent="0.35">
      <c r="A73" s="48"/>
      <c r="B73" s="48"/>
      <c r="E73" s="49"/>
    </row>
    <row r="74" spans="1:5" s="47" customFormat="1" x14ac:dyDescent="0.35">
      <c r="A74" s="48"/>
      <c r="B74" s="48"/>
      <c r="E74" s="49"/>
    </row>
    <row r="75" spans="1:5" s="47" customFormat="1" x14ac:dyDescent="0.35">
      <c r="A75" s="48"/>
      <c r="B75" s="48"/>
      <c r="E75" s="49"/>
    </row>
    <row r="76" spans="1:5" s="47" customFormat="1" x14ac:dyDescent="0.35">
      <c r="A76" s="48"/>
      <c r="B76" s="48"/>
      <c r="E76" s="49"/>
    </row>
    <row r="77" spans="1:5" s="47" customFormat="1" x14ac:dyDescent="0.35">
      <c r="A77" s="48"/>
      <c r="B77" s="48"/>
      <c r="E77" s="49"/>
    </row>
  </sheetData>
  <mergeCells count="9">
    <mergeCell ref="D14:D15"/>
    <mergeCell ref="D16:D25"/>
    <mergeCell ref="D26:D31"/>
    <mergeCell ref="D32:D36"/>
    <mergeCell ref="D37:D39"/>
    <mergeCell ref="D40:D42"/>
    <mergeCell ref="A2:A10"/>
    <mergeCell ref="B2:B13"/>
    <mergeCell ref="C2:D13"/>
  </mergeCells>
  <phoneticPr fontId="12" type="noConversion"/>
  <pageMargins left="0.98425196850393704" right="0.98425196850393704" top="0.196850393700787" bottom="1.01976771653543" header="0.196850393700787" footer="0.196850393700787"/>
  <pageSetup orientation="portrait" horizontalDpi="300" verticalDpi="300" r:id="rId1"/>
  <headerFooter alignWithMargins="0">
    <oddFooter>&amp;R&amp;"Arial"&amp;8Página &amp;P de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3A0477-620C-4D4A-A3DA-3775E17D3EE1}">
  <dimension ref="A1:AF86"/>
  <sheetViews>
    <sheetView showGridLines="0" zoomScale="95" zoomScaleNormal="95" workbookViewId="0">
      <pane ySplit="14" topLeftCell="A39" activePane="bottomLeft" state="frozen"/>
      <selection activeCell="B1" sqref="B1"/>
      <selection pane="bottomLeft" activeCell="L6" sqref="L6"/>
    </sheetView>
  </sheetViews>
  <sheetFormatPr baseColWidth="10" defaultColWidth="11.453125" defaultRowHeight="15.5" x14ac:dyDescent="0.35"/>
  <cols>
    <col min="1" max="1" width="4.7265625" customWidth="1"/>
    <col min="2" max="2" width="37.08984375" style="1" bestFit="1" customWidth="1"/>
    <col min="3" max="3" width="5" style="7" customWidth="1"/>
    <col min="4" max="4" width="6.08984375" style="7" bestFit="1" customWidth="1"/>
    <col min="5" max="5" width="4.54296875" customWidth="1"/>
    <col min="6" max="6" width="4" customWidth="1"/>
    <col min="7" max="7" width="3.7265625" customWidth="1"/>
    <col min="8" max="10" width="4.54296875" customWidth="1"/>
    <col min="11" max="12" width="5.81640625" customWidth="1"/>
    <col min="13" max="16" width="6.453125" customWidth="1"/>
    <col min="17" max="17" width="9.26953125" customWidth="1"/>
    <col min="18" max="18" width="9.6328125" style="3" bestFit="1" customWidth="1"/>
    <col min="19" max="19" width="3" customWidth="1"/>
    <col min="20" max="20" width="5" customWidth="1"/>
    <col min="21" max="24" width="3.7265625" customWidth="1"/>
    <col min="25" max="25" width="5" style="4" customWidth="1"/>
    <col min="26" max="26" width="6.1796875" style="17" bestFit="1" customWidth="1"/>
    <col min="27" max="27" width="10.36328125" style="13" bestFit="1" customWidth="1"/>
    <col min="28" max="28" width="3.7265625" style="13" bestFit="1" customWidth="1"/>
    <col min="29" max="30" width="3.7265625" style="2" bestFit="1" customWidth="1"/>
    <col min="31" max="31" width="38.1796875" customWidth="1"/>
    <col min="32" max="32" width="11.453125" style="21"/>
  </cols>
  <sheetData>
    <row r="1" spans="1:32" ht="4.5" customHeight="1" x14ac:dyDescent="0.35">
      <c r="C1"/>
      <c r="D1"/>
      <c r="R1"/>
      <c r="Y1" s="8"/>
      <c r="Z1" s="19"/>
      <c r="AA1" s="6"/>
      <c r="AB1" s="6"/>
    </row>
    <row r="2" spans="1:32" ht="18" customHeight="1" x14ac:dyDescent="0.35">
      <c r="A2" s="57"/>
      <c r="B2" s="58" t="s">
        <v>8</v>
      </c>
      <c r="C2" s="59"/>
      <c r="D2" s="59"/>
      <c r="E2" s="59"/>
      <c r="F2" s="59"/>
      <c r="G2" s="59"/>
      <c r="H2" s="6"/>
      <c r="I2" s="6"/>
      <c r="J2" s="6"/>
      <c r="R2"/>
      <c r="Y2" s="8"/>
      <c r="Z2" s="8"/>
      <c r="AA2" s="6"/>
      <c r="AB2" s="6"/>
    </row>
    <row r="3" spans="1:32" ht="5.15" customHeight="1" x14ac:dyDescent="0.35">
      <c r="A3" s="57"/>
      <c r="B3" s="59"/>
      <c r="C3" s="59"/>
      <c r="D3" s="59"/>
      <c r="E3" s="59"/>
      <c r="F3" s="59"/>
      <c r="G3" s="59"/>
      <c r="H3" s="6"/>
      <c r="I3" s="6"/>
      <c r="J3" s="6"/>
      <c r="R3"/>
      <c r="Y3" s="8"/>
      <c r="Z3" s="8"/>
      <c r="AA3" s="6"/>
      <c r="AB3" s="6"/>
    </row>
    <row r="4" spans="1:32" ht="19.5" customHeight="1" x14ac:dyDescent="0.35">
      <c r="A4" s="57"/>
      <c r="B4" s="59"/>
      <c r="C4" s="59"/>
      <c r="D4" s="59"/>
      <c r="E4" s="59"/>
      <c r="F4" s="59"/>
      <c r="G4" s="59"/>
      <c r="H4" s="6"/>
      <c r="I4" s="6"/>
      <c r="J4" s="6"/>
      <c r="R4"/>
      <c r="Y4" s="8"/>
      <c r="Z4" s="8"/>
      <c r="AA4" s="6"/>
      <c r="AB4" s="6"/>
    </row>
    <row r="5" spans="1:32" ht="12" customHeight="1" x14ac:dyDescent="0.35">
      <c r="A5" s="57"/>
      <c r="B5" s="59"/>
      <c r="C5" s="59"/>
      <c r="D5" s="59"/>
      <c r="E5" s="59"/>
      <c r="F5" s="59"/>
      <c r="G5" s="59"/>
      <c r="H5" s="6"/>
      <c r="I5" s="6"/>
      <c r="J5" s="6"/>
      <c r="R5"/>
      <c r="Y5" s="8"/>
      <c r="Z5" s="8"/>
      <c r="AA5" s="6"/>
      <c r="AB5" s="6"/>
    </row>
    <row r="6" spans="1:32" ht="14.9" customHeight="1" x14ac:dyDescent="0.35">
      <c r="A6" s="57"/>
      <c r="B6" s="59"/>
      <c r="C6" s="59"/>
      <c r="D6" s="59"/>
      <c r="E6" s="59"/>
      <c r="F6" s="59"/>
      <c r="G6" s="59"/>
      <c r="H6" s="6"/>
      <c r="I6" s="6"/>
      <c r="J6" s="6"/>
      <c r="R6"/>
      <c r="Y6" s="8"/>
      <c r="Z6" s="8"/>
      <c r="AA6" s="6"/>
      <c r="AB6" s="6"/>
    </row>
    <row r="7" spans="1:32" ht="2.25" customHeight="1" x14ac:dyDescent="0.35">
      <c r="A7" s="57"/>
      <c r="B7" s="59"/>
      <c r="C7" s="59"/>
      <c r="D7" s="59"/>
      <c r="E7" s="59"/>
      <c r="F7" s="59"/>
      <c r="G7" s="59"/>
      <c r="H7" s="6"/>
      <c r="I7" s="6"/>
      <c r="J7" s="6"/>
      <c r="R7"/>
      <c r="Y7" s="8"/>
      <c r="Z7" s="8"/>
      <c r="AA7" s="6"/>
      <c r="AB7" s="6"/>
    </row>
    <row r="8" spans="1:32" ht="1" customHeight="1" x14ac:dyDescent="0.35">
      <c r="A8" s="57"/>
      <c r="B8" s="59"/>
      <c r="C8" s="59"/>
      <c r="D8" s="59"/>
      <c r="E8" s="59"/>
      <c r="F8" s="59"/>
      <c r="G8" s="59"/>
      <c r="H8" s="6"/>
      <c r="I8" s="6"/>
      <c r="J8" s="6"/>
      <c r="R8"/>
      <c r="Y8" s="8"/>
      <c r="Z8" s="8"/>
      <c r="AA8" s="6"/>
      <c r="AB8" s="6"/>
    </row>
    <row r="9" spans="1:32" ht="4.1500000000000004" customHeight="1" x14ac:dyDescent="0.35">
      <c r="A9" s="57"/>
      <c r="B9" s="59"/>
      <c r="C9" s="59"/>
      <c r="D9" s="59"/>
      <c r="E9" s="59"/>
      <c r="F9" s="59"/>
      <c r="G9" s="59"/>
      <c r="H9" s="6"/>
      <c r="I9" s="6"/>
      <c r="J9" s="6"/>
      <c r="R9"/>
      <c r="Y9" s="8"/>
      <c r="Z9" s="8"/>
      <c r="AA9" s="6"/>
      <c r="AB9" s="6"/>
    </row>
    <row r="10" spans="1:32" ht="18.75" customHeight="1" x14ac:dyDescent="0.35">
      <c r="A10" s="57"/>
      <c r="B10" s="59"/>
      <c r="C10" s="59"/>
      <c r="D10" s="59"/>
      <c r="E10" s="59"/>
      <c r="F10" s="59"/>
      <c r="G10" s="59"/>
      <c r="H10" s="6"/>
      <c r="I10" s="6"/>
      <c r="J10" s="6"/>
      <c r="R10"/>
      <c r="Y10" s="8"/>
      <c r="Z10" s="8"/>
      <c r="AA10" s="6"/>
      <c r="AB10" s="6"/>
    </row>
    <row r="11" spans="1:32" ht="15.75" customHeight="1" x14ac:dyDescent="0.35">
      <c r="B11" s="59"/>
      <c r="C11" s="59"/>
      <c r="D11" s="59"/>
      <c r="E11" s="59"/>
      <c r="F11" s="59"/>
      <c r="G11" s="59"/>
      <c r="H11" s="6"/>
      <c r="I11" s="6"/>
      <c r="J11" s="6"/>
      <c r="R11"/>
      <c r="Y11" s="8"/>
      <c r="Z11" s="8"/>
      <c r="AA11" s="6"/>
      <c r="AB11" s="6"/>
      <c r="AE11">
        <v>10</v>
      </c>
    </row>
    <row r="12" spans="1:32" ht="15.75" hidden="1" customHeight="1" x14ac:dyDescent="0.35">
      <c r="B12" s="59"/>
      <c r="C12" s="59"/>
      <c r="D12" s="59"/>
      <c r="E12" s="59"/>
      <c r="F12" s="59"/>
      <c r="G12" s="59"/>
      <c r="H12" s="6"/>
      <c r="I12" s="6"/>
      <c r="J12" s="6"/>
      <c r="R12"/>
      <c r="Y12" s="8"/>
      <c r="Z12" s="8"/>
      <c r="AA12" s="6"/>
      <c r="AB12" s="6"/>
    </row>
    <row r="13" spans="1:32" ht="24.75" customHeight="1" x14ac:dyDescent="0.35">
      <c r="B13" s="59"/>
      <c r="C13" s="59"/>
      <c r="D13" s="59"/>
      <c r="E13" s="59"/>
      <c r="F13" s="59"/>
      <c r="G13" s="59"/>
      <c r="H13" s="6"/>
      <c r="I13" s="6"/>
      <c r="J13" s="6"/>
      <c r="R13"/>
      <c r="Y13" s="8"/>
      <c r="Z13" s="8"/>
      <c r="AA13" s="6"/>
      <c r="AB13" s="6"/>
    </row>
    <row r="14" spans="1:32" ht="27.75" customHeight="1" x14ac:dyDescent="0.35">
      <c r="C14" s="10" t="s">
        <v>0</v>
      </c>
      <c r="D14" s="10"/>
      <c r="E14" s="60" t="s">
        <v>5</v>
      </c>
      <c r="F14" s="61"/>
      <c r="G14" s="61"/>
      <c r="H14" s="62"/>
      <c r="I14" s="44"/>
      <c r="J14" s="44"/>
      <c r="K14" s="60" t="s">
        <v>5</v>
      </c>
      <c r="L14" s="61"/>
      <c r="M14" s="61"/>
      <c r="N14" s="61"/>
      <c r="O14" s="61"/>
      <c r="P14" s="61"/>
      <c r="Q14" s="62"/>
      <c r="R14" s="11" t="s">
        <v>0</v>
      </c>
      <c r="S14" s="63" t="s">
        <v>1</v>
      </c>
      <c r="T14" s="64"/>
      <c r="U14" s="64"/>
      <c r="V14" s="64"/>
      <c r="W14" s="64"/>
      <c r="X14" s="64"/>
      <c r="Y14" s="65"/>
      <c r="Z14" s="16" t="s">
        <v>2</v>
      </c>
      <c r="AA14" s="20" t="s">
        <v>7</v>
      </c>
      <c r="AB14" s="6"/>
    </row>
    <row r="15" spans="1:32" ht="116" x14ac:dyDescent="0.35">
      <c r="A15" s="14"/>
      <c r="C15" s="38" t="s">
        <v>6</v>
      </c>
      <c r="D15" s="12" t="s">
        <v>3</v>
      </c>
      <c r="E15" s="39">
        <v>1</v>
      </c>
      <c r="F15" s="12">
        <v>2</v>
      </c>
      <c r="G15" s="12">
        <v>3</v>
      </c>
      <c r="H15" s="12">
        <v>4</v>
      </c>
      <c r="I15" s="12">
        <v>5</v>
      </c>
      <c r="J15" s="12">
        <v>6</v>
      </c>
      <c r="K15" s="40" t="s">
        <v>0</v>
      </c>
      <c r="L15" s="40" t="s">
        <v>39</v>
      </c>
      <c r="M15" s="40" t="s">
        <v>41</v>
      </c>
      <c r="N15" s="40" t="s">
        <v>42</v>
      </c>
      <c r="O15" s="40" t="s">
        <v>43</v>
      </c>
      <c r="P15" s="40" t="s">
        <v>44</v>
      </c>
      <c r="Q15" s="40" t="s">
        <v>40</v>
      </c>
      <c r="R15" s="12" t="s">
        <v>4</v>
      </c>
      <c r="S15" s="41">
        <v>1</v>
      </c>
      <c r="T15" s="41">
        <v>2</v>
      </c>
      <c r="U15" s="41">
        <v>3</v>
      </c>
      <c r="V15" s="41">
        <v>4</v>
      </c>
      <c r="W15" s="41">
        <v>5</v>
      </c>
      <c r="X15" s="41">
        <v>6</v>
      </c>
      <c r="Y15" s="41">
        <v>7</v>
      </c>
      <c r="Z15" s="12"/>
      <c r="AA15" s="42">
        <v>1</v>
      </c>
      <c r="AB15" s="12"/>
      <c r="AC15" s="5"/>
      <c r="AD15" s="5"/>
      <c r="AF15"/>
    </row>
    <row r="16" spans="1:32" ht="15" customHeight="1" x14ac:dyDescent="0.35">
      <c r="A16" s="36">
        <v>1</v>
      </c>
      <c r="B16" s="24" t="s">
        <v>9</v>
      </c>
      <c r="C16" s="28"/>
      <c r="D16" s="45">
        <f>C16</f>
        <v>0</v>
      </c>
      <c r="E16" s="26"/>
      <c r="F16" s="26"/>
      <c r="G16" s="26"/>
      <c r="H16" s="26"/>
      <c r="I16" s="26"/>
      <c r="J16" s="26"/>
      <c r="K16" s="27">
        <f>SUM(E16:H16)/4</f>
        <v>0</v>
      </c>
      <c r="L16" s="27">
        <v>8</v>
      </c>
      <c r="M16" s="28">
        <v>8</v>
      </c>
      <c r="N16" s="43">
        <v>8</v>
      </c>
      <c r="O16" s="43">
        <v>8</v>
      </c>
      <c r="P16" s="43">
        <v>7</v>
      </c>
      <c r="Q16" s="29">
        <f>AVERAGE(L16:P16)</f>
        <v>7.8</v>
      </c>
      <c r="R16" s="30">
        <f>SUM(K16+Q16)/2</f>
        <v>3.9</v>
      </c>
      <c r="S16" s="1"/>
      <c r="T16" s="27">
        <v>8</v>
      </c>
      <c r="U16" s="1"/>
      <c r="V16" s="43">
        <v>8</v>
      </c>
      <c r="W16" s="1"/>
      <c r="X16" s="43">
        <v>7</v>
      </c>
      <c r="Y16" s="31"/>
      <c r="Z16" s="32">
        <f t="shared" ref="Z16:Z45" si="0">SUM((D16*0.35)+(R16*0.35)+(Y16*0.3))</f>
        <v>1.365</v>
      </c>
      <c r="AA16" s="33">
        <f t="shared" ref="AA16:AA45" si="1">Z16+AA$15</f>
        <v>2.3650000000000002</v>
      </c>
      <c r="AB16" s="34">
        <f t="shared" ref="AB16:AB45" si="2">AA16*0.35</f>
        <v>0.82774999999999999</v>
      </c>
      <c r="AC16" s="35">
        <f t="shared" ref="AC16:AC45" si="3">AA16*0.35</f>
        <v>0.82774999999999999</v>
      </c>
      <c r="AD16" s="35">
        <f t="shared" ref="AD16:AD45" si="4">AA16*0.3</f>
        <v>0.70950000000000002</v>
      </c>
      <c r="AE16" s="24" t="s">
        <v>9</v>
      </c>
      <c r="AF16"/>
    </row>
    <row r="17" spans="1:32" ht="15" customHeight="1" x14ac:dyDescent="0.35">
      <c r="A17" s="23">
        <v>2</v>
      </c>
      <c r="B17" s="24" t="s">
        <v>10</v>
      </c>
      <c r="C17" s="28"/>
      <c r="D17" s="45">
        <f t="shared" ref="D17:D45" si="5">C17</f>
        <v>0</v>
      </c>
      <c r="E17" s="26"/>
      <c r="F17" s="26"/>
      <c r="G17" s="26"/>
      <c r="H17" s="26"/>
      <c r="I17" s="26"/>
      <c r="J17" s="26"/>
      <c r="K17" s="27">
        <f t="shared" ref="K17:K45" si="6">SUM(E17:H17)/4</f>
        <v>0</v>
      </c>
      <c r="L17" s="27">
        <v>9</v>
      </c>
      <c r="M17" s="28">
        <v>9</v>
      </c>
      <c r="N17" s="43">
        <v>9</v>
      </c>
      <c r="O17" s="43">
        <v>9</v>
      </c>
      <c r="P17" s="43">
        <v>9</v>
      </c>
      <c r="Q17" s="29">
        <f t="shared" ref="Q17:Q45" si="7">AVERAGE(L17:P17)</f>
        <v>9</v>
      </c>
      <c r="R17" s="30">
        <f t="shared" ref="R17:R45" si="8">SUM(K17+Q17)/2</f>
        <v>4.5</v>
      </c>
      <c r="S17" s="1"/>
      <c r="T17" s="27">
        <v>9</v>
      </c>
      <c r="U17" s="1"/>
      <c r="V17" s="43">
        <v>9</v>
      </c>
      <c r="W17" s="1"/>
      <c r="X17" s="43">
        <v>9</v>
      </c>
      <c r="Y17" s="31"/>
      <c r="Z17" s="32">
        <f t="shared" si="0"/>
        <v>1.575</v>
      </c>
      <c r="AA17" s="33">
        <f t="shared" si="1"/>
        <v>2.5750000000000002</v>
      </c>
      <c r="AB17" s="34">
        <f t="shared" si="2"/>
        <v>0.90125</v>
      </c>
      <c r="AC17" s="35">
        <f t="shared" si="3"/>
        <v>0.90125</v>
      </c>
      <c r="AD17" s="35">
        <f t="shared" si="4"/>
        <v>0.77250000000000008</v>
      </c>
      <c r="AE17" s="24" t="s">
        <v>10</v>
      </c>
      <c r="AF17"/>
    </row>
    <row r="18" spans="1:32" ht="15" customHeight="1" x14ac:dyDescent="0.35">
      <c r="A18" s="23">
        <v>3</v>
      </c>
      <c r="B18" s="24" t="s">
        <v>11</v>
      </c>
      <c r="C18" s="28"/>
      <c r="D18" s="45">
        <f t="shared" si="5"/>
        <v>0</v>
      </c>
      <c r="E18" s="26"/>
      <c r="F18" s="26"/>
      <c r="G18" s="26"/>
      <c r="H18" s="26"/>
      <c r="I18" s="26"/>
      <c r="J18" s="26"/>
      <c r="K18" s="27">
        <f t="shared" si="6"/>
        <v>0</v>
      </c>
      <c r="L18" s="27">
        <v>8</v>
      </c>
      <c r="M18" s="28">
        <v>8</v>
      </c>
      <c r="N18" s="43">
        <v>8</v>
      </c>
      <c r="O18" s="43">
        <v>8</v>
      </c>
      <c r="P18" s="43">
        <v>8</v>
      </c>
      <c r="Q18" s="29">
        <f t="shared" si="7"/>
        <v>8</v>
      </c>
      <c r="R18" s="30">
        <f t="shared" si="8"/>
        <v>4</v>
      </c>
      <c r="S18" s="1"/>
      <c r="T18" s="27">
        <v>8</v>
      </c>
      <c r="U18" s="1"/>
      <c r="V18" s="43">
        <v>8</v>
      </c>
      <c r="W18" s="1"/>
      <c r="X18" s="43">
        <v>8</v>
      </c>
      <c r="Y18" s="31"/>
      <c r="Z18" s="32">
        <f t="shared" si="0"/>
        <v>1.4</v>
      </c>
      <c r="AA18" s="33">
        <f t="shared" si="1"/>
        <v>2.4</v>
      </c>
      <c r="AB18" s="34">
        <f t="shared" si="2"/>
        <v>0.84</v>
      </c>
      <c r="AC18" s="35">
        <f t="shared" si="3"/>
        <v>0.84</v>
      </c>
      <c r="AD18" s="35">
        <f t="shared" si="4"/>
        <v>0.72</v>
      </c>
      <c r="AE18" s="24" t="s">
        <v>11</v>
      </c>
      <c r="AF18">
        <v>0.2</v>
      </c>
    </row>
    <row r="19" spans="1:32" ht="14.25" customHeight="1" x14ac:dyDescent="0.35">
      <c r="A19" s="23">
        <v>4</v>
      </c>
      <c r="B19" s="24" t="s">
        <v>12</v>
      </c>
      <c r="C19" s="28"/>
      <c r="D19" s="45">
        <f t="shared" si="5"/>
        <v>0</v>
      </c>
      <c r="E19" s="26"/>
      <c r="F19" s="26"/>
      <c r="G19" s="26"/>
      <c r="H19" s="26"/>
      <c r="I19" s="26"/>
      <c r="J19" s="26"/>
      <c r="K19" s="27">
        <f t="shared" si="6"/>
        <v>0</v>
      </c>
      <c r="L19" s="27">
        <v>9</v>
      </c>
      <c r="M19" s="28">
        <v>9</v>
      </c>
      <c r="N19" s="43">
        <v>9</v>
      </c>
      <c r="O19" s="43">
        <v>9</v>
      </c>
      <c r="P19" s="43">
        <v>8</v>
      </c>
      <c r="Q19" s="29">
        <f t="shared" si="7"/>
        <v>8.8000000000000007</v>
      </c>
      <c r="R19" s="30">
        <f t="shared" si="8"/>
        <v>4.4000000000000004</v>
      </c>
      <c r="S19" s="1"/>
      <c r="T19" s="27">
        <v>9</v>
      </c>
      <c r="U19" s="1"/>
      <c r="V19" s="43">
        <v>9</v>
      </c>
      <c r="W19" s="1"/>
      <c r="X19" s="43">
        <v>8</v>
      </c>
      <c r="Y19" s="31"/>
      <c r="Z19" s="32">
        <f t="shared" si="0"/>
        <v>1.54</v>
      </c>
      <c r="AA19" s="33">
        <f t="shared" si="1"/>
        <v>2.54</v>
      </c>
      <c r="AB19" s="34">
        <f t="shared" si="2"/>
        <v>0.8889999999999999</v>
      </c>
      <c r="AC19" s="35">
        <f t="shared" si="3"/>
        <v>0.8889999999999999</v>
      </c>
      <c r="AD19" s="35">
        <f t="shared" si="4"/>
        <v>0.76200000000000001</v>
      </c>
      <c r="AE19" s="24" t="s">
        <v>12</v>
      </c>
      <c r="AF19"/>
    </row>
    <row r="20" spans="1:32" x14ac:dyDescent="0.35">
      <c r="A20" s="36">
        <v>5</v>
      </c>
      <c r="B20" s="24" t="s">
        <v>13</v>
      </c>
      <c r="C20" s="28"/>
      <c r="D20" s="45">
        <f t="shared" si="5"/>
        <v>0</v>
      </c>
      <c r="E20" s="26"/>
      <c r="F20" s="26"/>
      <c r="G20" s="26"/>
      <c r="H20" s="26"/>
      <c r="I20" s="26"/>
      <c r="J20" s="26"/>
      <c r="K20" s="27">
        <f t="shared" si="6"/>
        <v>0</v>
      </c>
      <c r="L20" s="27">
        <v>8</v>
      </c>
      <c r="M20" s="28">
        <v>8</v>
      </c>
      <c r="N20" s="43">
        <v>8</v>
      </c>
      <c r="O20" s="43">
        <v>8</v>
      </c>
      <c r="P20" s="43">
        <v>7</v>
      </c>
      <c r="Q20" s="29">
        <f t="shared" si="7"/>
        <v>7.8</v>
      </c>
      <c r="R20" s="30">
        <f t="shared" si="8"/>
        <v>3.9</v>
      </c>
      <c r="S20" s="1"/>
      <c r="T20" s="27">
        <v>8</v>
      </c>
      <c r="U20" s="1"/>
      <c r="V20" s="43">
        <v>8</v>
      </c>
      <c r="W20" s="1"/>
      <c r="X20" s="43">
        <v>7</v>
      </c>
      <c r="Y20" s="31"/>
      <c r="Z20" s="32">
        <f t="shared" si="0"/>
        <v>1.365</v>
      </c>
      <c r="AA20" s="33">
        <f t="shared" si="1"/>
        <v>2.3650000000000002</v>
      </c>
      <c r="AB20" s="34">
        <f t="shared" si="2"/>
        <v>0.82774999999999999</v>
      </c>
      <c r="AC20" s="35">
        <f t="shared" si="3"/>
        <v>0.82774999999999999</v>
      </c>
      <c r="AD20" s="35">
        <f t="shared" si="4"/>
        <v>0.70950000000000002</v>
      </c>
      <c r="AE20" s="24" t="s">
        <v>13</v>
      </c>
      <c r="AF20"/>
    </row>
    <row r="21" spans="1:32" x14ac:dyDescent="0.35">
      <c r="A21" s="23">
        <v>6</v>
      </c>
      <c r="B21" s="24" t="s">
        <v>14</v>
      </c>
      <c r="C21" s="28"/>
      <c r="D21" s="45">
        <f t="shared" si="5"/>
        <v>0</v>
      </c>
      <c r="E21" s="26"/>
      <c r="F21" s="26"/>
      <c r="G21" s="26"/>
      <c r="H21" s="26"/>
      <c r="I21" s="26"/>
      <c r="J21" s="26"/>
      <c r="K21" s="27">
        <f t="shared" si="6"/>
        <v>0</v>
      </c>
      <c r="L21" s="27">
        <v>8</v>
      </c>
      <c r="M21" s="28">
        <v>8</v>
      </c>
      <c r="N21" s="43">
        <v>9</v>
      </c>
      <c r="O21" s="43">
        <v>8</v>
      </c>
      <c r="P21" s="43">
        <v>8</v>
      </c>
      <c r="Q21" s="29">
        <f t="shared" si="7"/>
        <v>8.1999999999999993</v>
      </c>
      <c r="R21" s="30">
        <f t="shared" si="8"/>
        <v>4.0999999999999996</v>
      </c>
      <c r="S21" s="1"/>
      <c r="T21" s="27">
        <v>8</v>
      </c>
      <c r="U21" s="1"/>
      <c r="V21" s="43">
        <v>9</v>
      </c>
      <c r="W21" s="1"/>
      <c r="X21" s="43">
        <v>8</v>
      </c>
      <c r="Y21" s="31"/>
      <c r="Z21" s="32">
        <f t="shared" si="0"/>
        <v>1.4349999999999998</v>
      </c>
      <c r="AA21" s="33">
        <f t="shared" si="1"/>
        <v>2.4349999999999996</v>
      </c>
      <c r="AB21" s="34">
        <f t="shared" si="2"/>
        <v>0.85224999999999984</v>
      </c>
      <c r="AC21" s="35">
        <f t="shared" si="3"/>
        <v>0.85224999999999984</v>
      </c>
      <c r="AD21" s="35">
        <f t="shared" si="4"/>
        <v>0.73049999999999982</v>
      </c>
      <c r="AE21" s="24" t="s">
        <v>14</v>
      </c>
      <c r="AF21"/>
    </row>
    <row r="22" spans="1:32" x14ac:dyDescent="0.35">
      <c r="A22" s="23">
        <v>7</v>
      </c>
      <c r="B22" s="24" t="s">
        <v>15</v>
      </c>
      <c r="C22" s="28"/>
      <c r="D22" s="45">
        <f t="shared" si="5"/>
        <v>0</v>
      </c>
      <c r="E22" s="26"/>
      <c r="F22" s="26"/>
      <c r="G22" s="26"/>
      <c r="H22" s="26"/>
      <c r="I22" s="26"/>
      <c r="J22" s="26"/>
      <c r="K22" s="27">
        <f t="shared" si="6"/>
        <v>0</v>
      </c>
      <c r="L22" s="27">
        <v>10</v>
      </c>
      <c r="M22" s="28">
        <v>10</v>
      </c>
      <c r="N22" s="43">
        <v>10</v>
      </c>
      <c r="O22" s="43">
        <v>10</v>
      </c>
      <c r="P22" s="43">
        <v>10</v>
      </c>
      <c r="Q22" s="29">
        <f t="shared" si="7"/>
        <v>10</v>
      </c>
      <c r="R22" s="30">
        <f t="shared" si="8"/>
        <v>5</v>
      </c>
      <c r="S22" s="1"/>
      <c r="T22" s="27">
        <v>10</v>
      </c>
      <c r="U22" s="1"/>
      <c r="V22" s="43">
        <v>10</v>
      </c>
      <c r="W22" s="1"/>
      <c r="X22" s="43">
        <v>10</v>
      </c>
      <c r="Y22" s="31"/>
      <c r="Z22" s="32">
        <f t="shared" si="0"/>
        <v>1.75</v>
      </c>
      <c r="AA22" s="33">
        <f t="shared" si="1"/>
        <v>2.75</v>
      </c>
      <c r="AB22" s="34">
        <f t="shared" si="2"/>
        <v>0.96249999999999991</v>
      </c>
      <c r="AC22" s="35">
        <f t="shared" si="3"/>
        <v>0.96249999999999991</v>
      </c>
      <c r="AD22" s="35">
        <f t="shared" si="4"/>
        <v>0.82499999999999996</v>
      </c>
      <c r="AE22" s="24" t="s">
        <v>15</v>
      </c>
      <c r="AF22"/>
    </row>
    <row r="23" spans="1:32" x14ac:dyDescent="0.35">
      <c r="A23" s="23">
        <v>8</v>
      </c>
      <c r="B23" s="24" t="s">
        <v>16</v>
      </c>
      <c r="C23" s="28"/>
      <c r="D23" s="45">
        <f t="shared" si="5"/>
        <v>0</v>
      </c>
      <c r="E23" s="26"/>
      <c r="F23" s="26"/>
      <c r="G23" s="26"/>
      <c r="H23" s="26"/>
      <c r="I23" s="26"/>
      <c r="J23" s="26"/>
      <c r="K23" s="27">
        <f t="shared" si="6"/>
        <v>0</v>
      </c>
      <c r="L23" s="27">
        <v>9</v>
      </c>
      <c r="M23" s="28">
        <v>9</v>
      </c>
      <c r="N23" s="43">
        <v>9</v>
      </c>
      <c r="O23" s="43">
        <v>9</v>
      </c>
      <c r="P23" s="43">
        <v>9</v>
      </c>
      <c r="Q23" s="29">
        <f t="shared" si="7"/>
        <v>9</v>
      </c>
      <c r="R23" s="30">
        <f t="shared" si="8"/>
        <v>4.5</v>
      </c>
      <c r="S23" s="1"/>
      <c r="T23" s="27">
        <v>9</v>
      </c>
      <c r="U23" s="1"/>
      <c r="V23" s="43">
        <v>9</v>
      </c>
      <c r="W23" s="1"/>
      <c r="X23" s="43">
        <v>9</v>
      </c>
      <c r="Y23" s="31"/>
      <c r="Z23" s="32">
        <f t="shared" si="0"/>
        <v>1.575</v>
      </c>
      <c r="AA23" s="33">
        <f t="shared" si="1"/>
        <v>2.5750000000000002</v>
      </c>
      <c r="AB23" s="34">
        <f t="shared" si="2"/>
        <v>0.90125</v>
      </c>
      <c r="AC23" s="35">
        <f t="shared" si="3"/>
        <v>0.90125</v>
      </c>
      <c r="AD23" s="35">
        <f t="shared" si="4"/>
        <v>0.77250000000000008</v>
      </c>
      <c r="AE23" s="24" t="s">
        <v>16</v>
      </c>
      <c r="AF23"/>
    </row>
    <row r="24" spans="1:32" x14ac:dyDescent="0.35">
      <c r="A24" s="36">
        <v>9</v>
      </c>
      <c r="B24" s="24" t="s">
        <v>17</v>
      </c>
      <c r="C24" s="28"/>
      <c r="D24" s="45">
        <f t="shared" si="5"/>
        <v>0</v>
      </c>
      <c r="E24" s="26"/>
      <c r="F24" s="26"/>
      <c r="G24" s="26"/>
      <c r="H24" s="26"/>
      <c r="I24" s="26"/>
      <c r="J24" s="26"/>
      <c r="K24" s="27">
        <f t="shared" si="6"/>
        <v>0</v>
      </c>
      <c r="L24" s="27">
        <v>9</v>
      </c>
      <c r="M24" s="28">
        <v>9</v>
      </c>
      <c r="N24" s="43">
        <v>9</v>
      </c>
      <c r="O24" s="43">
        <v>9</v>
      </c>
      <c r="P24" s="43">
        <v>8</v>
      </c>
      <c r="Q24" s="29">
        <f t="shared" si="7"/>
        <v>8.8000000000000007</v>
      </c>
      <c r="R24" s="30">
        <f t="shared" si="8"/>
        <v>4.4000000000000004</v>
      </c>
      <c r="S24" s="1"/>
      <c r="T24" s="27">
        <v>9</v>
      </c>
      <c r="U24" s="1"/>
      <c r="V24" s="43">
        <v>9</v>
      </c>
      <c r="W24" s="1"/>
      <c r="X24" s="43">
        <v>8</v>
      </c>
      <c r="Y24" s="31"/>
      <c r="Z24" s="32">
        <f t="shared" si="0"/>
        <v>1.54</v>
      </c>
      <c r="AA24" s="33">
        <f t="shared" si="1"/>
        <v>2.54</v>
      </c>
      <c r="AB24" s="34">
        <f t="shared" si="2"/>
        <v>0.8889999999999999</v>
      </c>
      <c r="AC24" s="35">
        <f t="shared" si="3"/>
        <v>0.8889999999999999</v>
      </c>
      <c r="AD24" s="35">
        <f t="shared" si="4"/>
        <v>0.76200000000000001</v>
      </c>
      <c r="AE24" s="24" t="s">
        <v>17</v>
      </c>
      <c r="AF24"/>
    </row>
    <row r="25" spans="1:32" s="1" customFormat="1" x14ac:dyDescent="0.35">
      <c r="A25" s="23">
        <v>10</v>
      </c>
      <c r="B25" s="24" t="s">
        <v>18</v>
      </c>
      <c r="C25" s="28"/>
      <c r="D25" s="45">
        <f t="shared" si="5"/>
        <v>0</v>
      </c>
      <c r="E25" s="26"/>
      <c r="F25" s="26"/>
      <c r="G25" s="26"/>
      <c r="H25" s="26"/>
      <c r="I25" s="26"/>
      <c r="J25" s="26"/>
      <c r="K25" s="27">
        <f t="shared" si="6"/>
        <v>0</v>
      </c>
      <c r="L25" s="27">
        <v>7</v>
      </c>
      <c r="M25" s="28">
        <v>7</v>
      </c>
      <c r="N25" s="43">
        <v>7</v>
      </c>
      <c r="O25" s="43">
        <v>8</v>
      </c>
      <c r="P25" s="43">
        <v>7</v>
      </c>
      <c r="Q25" s="29">
        <f t="shared" si="7"/>
        <v>7.2</v>
      </c>
      <c r="R25" s="30">
        <f t="shared" si="8"/>
        <v>3.6</v>
      </c>
      <c r="T25" s="27">
        <v>7</v>
      </c>
      <c r="V25" s="43">
        <v>7</v>
      </c>
      <c r="X25" s="43">
        <v>7</v>
      </c>
      <c r="Y25" s="31"/>
      <c r="Z25" s="32">
        <f t="shared" si="0"/>
        <v>1.26</v>
      </c>
      <c r="AA25" s="33">
        <f t="shared" si="1"/>
        <v>2.2599999999999998</v>
      </c>
      <c r="AB25" s="34">
        <f t="shared" si="2"/>
        <v>0.79099999999999993</v>
      </c>
      <c r="AC25" s="35">
        <f t="shared" si="3"/>
        <v>0.79099999999999993</v>
      </c>
      <c r="AD25" s="35">
        <f t="shared" si="4"/>
        <v>0.67799999999999994</v>
      </c>
      <c r="AE25" s="24" t="s">
        <v>18</v>
      </c>
    </row>
    <row r="26" spans="1:32" s="1" customFormat="1" x14ac:dyDescent="0.35">
      <c r="A26" s="23">
        <v>11</v>
      </c>
      <c r="B26" s="24" t="s">
        <v>19</v>
      </c>
      <c r="C26" s="28"/>
      <c r="D26" s="45">
        <f t="shared" si="5"/>
        <v>0</v>
      </c>
      <c r="E26" s="26"/>
      <c r="F26" s="26"/>
      <c r="G26" s="26"/>
      <c r="H26" s="26"/>
      <c r="I26" s="26"/>
      <c r="J26" s="26"/>
      <c r="K26" s="27">
        <f t="shared" si="6"/>
        <v>0</v>
      </c>
      <c r="L26" s="27">
        <v>0</v>
      </c>
      <c r="M26" s="28">
        <v>0</v>
      </c>
      <c r="N26" s="43">
        <v>0</v>
      </c>
      <c r="O26" s="43">
        <v>0</v>
      </c>
      <c r="P26" s="43">
        <v>4</v>
      </c>
      <c r="Q26" s="29">
        <f t="shared" si="7"/>
        <v>0.8</v>
      </c>
      <c r="R26" s="30">
        <f t="shared" si="8"/>
        <v>0.4</v>
      </c>
      <c r="T26" s="27">
        <v>0</v>
      </c>
      <c r="V26" s="43">
        <v>0</v>
      </c>
      <c r="X26" s="43">
        <v>4</v>
      </c>
      <c r="Y26" s="31"/>
      <c r="Z26" s="32">
        <f t="shared" si="0"/>
        <v>0.13999999999999999</v>
      </c>
      <c r="AA26" s="33">
        <f t="shared" si="1"/>
        <v>1.1399999999999999</v>
      </c>
      <c r="AB26" s="34">
        <f t="shared" si="2"/>
        <v>0.39899999999999997</v>
      </c>
      <c r="AC26" s="35">
        <f t="shared" si="3"/>
        <v>0.39899999999999997</v>
      </c>
      <c r="AD26" s="35">
        <f t="shared" si="4"/>
        <v>0.34199999999999997</v>
      </c>
      <c r="AE26" s="24" t="s">
        <v>19</v>
      </c>
    </row>
    <row r="27" spans="1:32" s="1" customFormat="1" x14ac:dyDescent="0.35">
      <c r="A27" s="36">
        <v>12</v>
      </c>
      <c r="B27" s="24" t="s">
        <v>20</v>
      </c>
      <c r="C27" s="28"/>
      <c r="D27" s="45">
        <f t="shared" si="5"/>
        <v>0</v>
      </c>
      <c r="K27" s="27">
        <f t="shared" si="6"/>
        <v>0</v>
      </c>
      <c r="L27" s="27">
        <v>8</v>
      </c>
      <c r="M27" s="28">
        <v>8</v>
      </c>
      <c r="N27" s="43">
        <v>9</v>
      </c>
      <c r="O27" s="43">
        <v>9</v>
      </c>
      <c r="P27" s="43">
        <v>8</v>
      </c>
      <c r="Q27" s="29">
        <f t="shared" si="7"/>
        <v>8.4</v>
      </c>
      <c r="R27" s="30">
        <f t="shared" si="8"/>
        <v>4.2</v>
      </c>
      <c r="S27" s="37"/>
      <c r="T27" s="27">
        <v>8</v>
      </c>
      <c r="U27" s="37"/>
      <c r="V27" s="43">
        <v>9</v>
      </c>
      <c r="W27" s="37"/>
      <c r="X27" s="43">
        <v>8</v>
      </c>
      <c r="Y27" s="31"/>
      <c r="Z27" s="32">
        <f t="shared" si="0"/>
        <v>1.47</v>
      </c>
      <c r="AA27" s="33">
        <f t="shared" si="1"/>
        <v>2.4699999999999998</v>
      </c>
      <c r="AB27" s="34">
        <f t="shared" si="2"/>
        <v>0.86449999999999982</v>
      </c>
      <c r="AC27" s="35">
        <f t="shared" si="3"/>
        <v>0.86449999999999982</v>
      </c>
      <c r="AD27" s="35">
        <f t="shared" si="4"/>
        <v>0.74099999999999988</v>
      </c>
      <c r="AE27" s="24" t="s">
        <v>20</v>
      </c>
    </row>
    <row r="28" spans="1:32" s="1" customFormat="1" x14ac:dyDescent="0.35">
      <c r="A28" s="23">
        <v>13</v>
      </c>
      <c r="B28" s="24" t="s">
        <v>21</v>
      </c>
      <c r="C28" s="28">
        <v>0</v>
      </c>
      <c r="D28" s="45">
        <f t="shared" si="5"/>
        <v>0</v>
      </c>
      <c r="K28" s="27">
        <f t="shared" si="6"/>
        <v>0</v>
      </c>
      <c r="L28" s="27">
        <v>8</v>
      </c>
      <c r="M28" s="28">
        <v>8</v>
      </c>
      <c r="N28" s="43">
        <v>0</v>
      </c>
      <c r="O28" s="43">
        <v>0</v>
      </c>
      <c r="P28" s="43">
        <v>0</v>
      </c>
      <c r="Q28" s="29">
        <f t="shared" si="7"/>
        <v>3.2</v>
      </c>
      <c r="R28" s="30">
        <f t="shared" si="8"/>
        <v>1.6</v>
      </c>
      <c r="T28" s="27">
        <v>8</v>
      </c>
      <c r="V28" s="43">
        <v>0</v>
      </c>
      <c r="X28" s="43">
        <v>0</v>
      </c>
      <c r="Y28" s="31"/>
      <c r="Z28" s="32">
        <f t="shared" si="0"/>
        <v>0.55999999999999994</v>
      </c>
      <c r="AA28" s="33">
        <f t="shared" si="1"/>
        <v>1.56</v>
      </c>
      <c r="AB28" s="34">
        <f t="shared" si="2"/>
        <v>0.54599999999999993</v>
      </c>
      <c r="AC28" s="35">
        <f t="shared" si="3"/>
        <v>0.54599999999999993</v>
      </c>
      <c r="AD28" s="35">
        <f t="shared" si="4"/>
        <v>0.46799999999999997</v>
      </c>
      <c r="AE28" s="24" t="s">
        <v>21</v>
      </c>
    </row>
    <row r="29" spans="1:32" s="1" customFormat="1" x14ac:dyDescent="0.35">
      <c r="A29" s="23">
        <v>14</v>
      </c>
      <c r="B29" s="24" t="s">
        <v>22</v>
      </c>
      <c r="C29" s="28"/>
      <c r="D29" s="45">
        <f t="shared" si="5"/>
        <v>0</v>
      </c>
      <c r="K29" s="27">
        <f t="shared" si="6"/>
        <v>0</v>
      </c>
      <c r="L29" s="27">
        <v>7</v>
      </c>
      <c r="M29" s="28">
        <v>8</v>
      </c>
      <c r="N29" s="43">
        <v>8</v>
      </c>
      <c r="O29" s="43">
        <v>8</v>
      </c>
      <c r="P29" s="43">
        <v>8</v>
      </c>
      <c r="Q29" s="29">
        <f t="shared" si="7"/>
        <v>7.8</v>
      </c>
      <c r="R29" s="30">
        <f t="shared" si="8"/>
        <v>3.9</v>
      </c>
      <c r="T29" s="27">
        <v>7</v>
      </c>
      <c r="V29" s="43">
        <v>8</v>
      </c>
      <c r="X29" s="43">
        <v>8</v>
      </c>
      <c r="Y29" s="31"/>
      <c r="Z29" s="32">
        <f t="shared" si="0"/>
        <v>1.365</v>
      </c>
      <c r="AA29" s="33">
        <f t="shared" si="1"/>
        <v>2.3650000000000002</v>
      </c>
      <c r="AB29" s="34">
        <f t="shared" si="2"/>
        <v>0.82774999999999999</v>
      </c>
      <c r="AC29" s="35">
        <f t="shared" si="3"/>
        <v>0.82774999999999999</v>
      </c>
      <c r="AD29" s="35">
        <f t="shared" si="4"/>
        <v>0.70950000000000002</v>
      </c>
      <c r="AE29" s="24" t="s">
        <v>22</v>
      </c>
    </row>
    <row r="30" spans="1:32" s="1" customFormat="1" x14ac:dyDescent="0.35">
      <c r="A30" s="36">
        <v>15</v>
      </c>
      <c r="B30" s="24" t="s">
        <v>23</v>
      </c>
      <c r="C30" s="28"/>
      <c r="D30" s="45">
        <f t="shared" si="5"/>
        <v>0</v>
      </c>
      <c r="K30" s="27">
        <f t="shared" si="6"/>
        <v>0</v>
      </c>
      <c r="L30" s="27">
        <v>10</v>
      </c>
      <c r="M30" s="28">
        <v>9</v>
      </c>
      <c r="N30" s="43">
        <v>10</v>
      </c>
      <c r="O30" s="43">
        <v>9</v>
      </c>
      <c r="P30" s="43">
        <v>9</v>
      </c>
      <c r="Q30" s="29">
        <f t="shared" si="7"/>
        <v>9.4</v>
      </c>
      <c r="R30" s="30">
        <f t="shared" si="8"/>
        <v>4.7</v>
      </c>
      <c r="T30" s="27">
        <v>10</v>
      </c>
      <c r="V30" s="43">
        <v>10</v>
      </c>
      <c r="X30" s="43">
        <v>9</v>
      </c>
      <c r="Y30" s="31"/>
      <c r="Z30" s="32">
        <f t="shared" si="0"/>
        <v>1.645</v>
      </c>
      <c r="AA30" s="33">
        <f t="shared" si="1"/>
        <v>2.645</v>
      </c>
      <c r="AB30" s="34">
        <f t="shared" si="2"/>
        <v>0.92574999999999996</v>
      </c>
      <c r="AC30" s="35">
        <f t="shared" si="3"/>
        <v>0.92574999999999996</v>
      </c>
      <c r="AD30" s="35">
        <f t="shared" si="4"/>
        <v>0.79349999999999998</v>
      </c>
      <c r="AE30" s="24" t="s">
        <v>23</v>
      </c>
    </row>
    <row r="31" spans="1:32" s="1" customFormat="1" x14ac:dyDescent="0.35">
      <c r="A31" s="23">
        <v>16</v>
      </c>
      <c r="B31" s="24" t="s">
        <v>24</v>
      </c>
      <c r="C31" s="28"/>
      <c r="D31" s="45">
        <f t="shared" si="5"/>
        <v>0</v>
      </c>
      <c r="K31" s="27">
        <f t="shared" si="6"/>
        <v>0</v>
      </c>
      <c r="L31" s="27">
        <v>9</v>
      </c>
      <c r="M31" s="28">
        <v>9</v>
      </c>
      <c r="N31" s="43">
        <v>9</v>
      </c>
      <c r="O31" s="43">
        <v>9</v>
      </c>
      <c r="P31" s="43">
        <v>10</v>
      </c>
      <c r="Q31" s="29">
        <f t="shared" si="7"/>
        <v>9.1999999999999993</v>
      </c>
      <c r="R31" s="30">
        <f t="shared" si="8"/>
        <v>4.5999999999999996</v>
      </c>
      <c r="T31" s="27">
        <v>9</v>
      </c>
      <c r="V31" s="43">
        <v>9</v>
      </c>
      <c r="X31" s="43">
        <v>10</v>
      </c>
      <c r="Y31" s="31"/>
      <c r="Z31" s="32">
        <f t="shared" si="0"/>
        <v>1.6099999999999999</v>
      </c>
      <c r="AA31" s="33">
        <f t="shared" si="1"/>
        <v>2.61</v>
      </c>
      <c r="AB31" s="34">
        <f t="shared" si="2"/>
        <v>0.91349999999999987</v>
      </c>
      <c r="AC31" s="35">
        <f t="shared" si="3"/>
        <v>0.91349999999999987</v>
      </c>
      <c r="AD31" s="35">
        <f t="shared" si="4"/>
        <v>0.78299999999999992</v>
      </c>
      <c r="AE31" s="24" t="s">
        <v>24</v>
      </c>
    </row>
    <row r="32" spans="1:32" s="1" customFormat="1" x14ac:dyDescent="0.35">
      <c r="A32" s="23">
        <v>17</v>
      </c>
      <c r="B32" s="24" t="s">
        <v>25</v>
      </c>
      <c r="C32" s="28"/>
      <c r="D32" s="45">
        <f t="shared" si="5"/>
        <v>0</v>
      </c>
      <c r="K32" s="27">
        <f t="shared" si="6"/>
        <v>0</v>
      </c>
      <c r="L32" s="27">
        <v>7</v>
      </c>
      <c r="M32" s="28">
        <v>7</v>
      </c>
      <c r="N32" s="43">
        <v>8</v>
      </c>
      <c r="O32" s="43">
        <v>8</v>
      </c>
      <c r="P32" s="43">
        <v>7</v>
      </c>
      <c r="Q32" s="29">
        <f t="shared" si="7"/>
        <v>7.4</v>
      </c>
      <c r="R32" s="30">
        <f t="shared" si="8"/>
        <v>3.7</v>
      </c>
      <c r="T32" s="27">
        <v>7</v>
      </c>
      <c r="V32" s="43">
        <v>8</v>
      </c>
      <c r="X32" s="43">
        <v>7</v>
      </c>
      <c r="Y32" s="31"/>
      <c r="Z32" s="32">
        <f t="shared" si="0"/>
        <v>1.2949999999999999</v>
      </c>
      <c r="AA32" s="33">
        <f t="shared" si="1"/>
        <v>2.2949999999999999</v>
      </c>
      <c r="AB32" s="34">
        <f t="shared" si="2"/>
        <v>0.80324999999999991</v>
      </c>
      <c r="AC32" s="35">
        <f t="shared" si="3"/>
        <v>0.80324999999999991</v>
      </c>
      <c r="AD32" s="35">
        <f t="shared" si="4"/>
        <v>0.6885</v>
      </c>
      <c r="AE32" s="24" t="s">
        <v>25</v>
      </c>
    </row>
    <row r="33" spans="1:31" s="1" customFormat="1" x14ac:dyDescent="0.35">
      <c r="A33" s="36">
        <v>18</v>
      </c>
      <c r="B33" s="24" t="s">
        <v>26</v>
      </c>
      <c r="C33" s="28"/>
      <c r="D33" s="45">
        <f t="shared" si="5"/>
        <v>0</v>
      </c>
      <c r="K33" s="27">
        <f t="shared" si="6"/>
        <v>0</v>
      </c>
      <c r="L33" s="27">
        <v>8</v>
      </c>
      <c r="M33" s="28">
        <v>8</v>
      </c>
      <c r="N33" s="43">
        <v>9</v>
      </c>
      <c r="O33" s="43">
        <v>8</v>
      </c>
      <c r="P33" s="43">
        <v>7</v>
      </c>
      <c r="Q33" s="29">
        <f t="shared" si="7"/>
        <v>8</v>
      </c>
      <c r="R33" s="30">
        <f t="shared" si="8"/>
        <v>4</v>
      </c>
      <c r="T33" s="27">
        <v>8</v>
      </c>
      <c r="V33" s="43">
        <v>9</v>
      </c>
      <c r="X33" s="43">
        <v>7</v>
      </c>
      <c r="Y33" s="31"/>
      <c r="Z33" s="32">
        <f t="shared" si="0"/>
        <v>1.4</v>
      </c>
      <c r="AA33" s="33">
        <f t="shared" si="1"/>
        <v>2.4</v>
      </c>
      <c r="AB33" s="34">
        <f t="shared" si="2"/>
        <v>0.84</v>
      </c>
      <c r="AC33" s="35">
        <f t="shared" si="3"/>
        <v>0.84</v>
      </c>
      <c r="AD33" s="35">
        <f t="shared" si="4"/>
        <v>0.72</v>
      </c>
      <c r="AE33" s="24" t="s">
        <v>26</v>
      </c>
    </row>
    <row r="34" spans="1:31" s="1" customFormat="1" x14ac:dyDescent="0.35">
      <c r="A34" s="23">
        <v>19</v>
      </c>
      <c r="B34" s="24" t="s">
        <v>27</v>
      </c>
      <c r="C34" s="28"/>
      <c r="D34" s="45">
        <f t="shared" si="5"/>
        <v>0</v>
      </c>
      <c r="K34" s="27">
        <f t="shared" si="6"/>
        <v>0</v>
      </c>
      <c r="L34" s="27">
        <v>7</v>
      </c>
      <c r="M34" s="28">
        <v>7</v>
      </c>
      <c r="N34" s="43">
        <v>8</v>
      </c>
      <c r="O34" s="43">
        <v>8</v>
      </c>
      <c r="P34" s="43">
        <v>7</v>
      </c>
      <c r="Q34" s="29">
        <f t="shared" si="7"/>
        <v>7.4</v>
      </c>
      <c r="R34" s="30">
        <f t="shared" si="8"/>
        <v>3.7</v>
      </c>
      <c r="T34" s="27">
        <v>7</v>
      </c>
      <c r="V34" s="43">
        <v>8</v>
      </c>
      <c r="X34" s="43">
        <v>7</v>
      </c>
      <c r="Y34" s="31"/>
      <c r="Z34" s="32">
        <f t="shared" si="0"/>
        <v>1.2949999999999999</v>
      </c>
      <c r="AA34" s="33">
        <f t="shared" si="1"/>
        <v>2.2949999999999999</v>
      </c>
      <c r="AB34" s="34">
        <f t="shared" si="2"/>
        <v>0.80324999999999991</v>
      </c>
      <c r="AC34" s="35">
        <f t="shared" si="3"/>
        <v>0.80324999999999991</v>
      </c>
      <c r="AD34" s="35">
        <f t="shared" si="4"/>
        <v>0.6885</v>
      </c>
      <c r="AE34" s="24" t="s">
        <v>27</v>
      </c>
    </row>
    <row r="35" spans="1:31" s="1" customFormat="1" x14ac:dyDescent="0.35">
      <c r="A35" s="23">
        <v>20</v>
      </c>
      <c r="B35" s="24" t="s">
        <v>28</v>
      </c>
      <c r="C35" s="28"/>
      <c r="D35" s="45">
        <f t="shared" si="5"/>
        <v>0</v>
      </c>
      <c r="K35" s="27">
        <f t="shared" si="6"/>
        <v>0</v>
      </c>
      <c r="L35" s="27">
        <v>10</v>
      </c>
      <c r="M35" s="28">
        <v>10</v>
      </c>
      <c r="N35" s="43">
        <v>10</v>
      </c>
      <c r="O35" s="43">
        <v>10</v>
      </c>
      <c r="P35" s="43">
        <v>10</v>
      </c>
      <c r="Q35" s="29">
        <f t="shared" si="7"/>
        <v>10</v>
      </c>
      <c r="R35" s="30">
        <f t="shared" si="8"/>
        <v>5</v>
      </c>
      <c r="T35" s="27">
        <v>10</v>
      </c>
      <c r="V35" s="43">
        <v>10</v>
      </c>
      <c r="X35" s="43">
        <v>10</v>
      </c>
      <c r="Y35" s="31"/>
      <c r="Z35" s="32">
        <f t="shared" si="0"/>
        <v>1.75</v>
      </c>
      <c r="AA35" s="33">
        <f t="shared" si="1"/>
        <v>2.75</v>
      </c>
      <c r="AB35" s="34">
        <f t="shared" si="2"/>
        <v>0.96249999999999991</v>
      </c>
      <c r="AC35" s="35">
        <f t="shared" si="3"/>
        <v>0.96249999999999991</v>
      </c>
      <c r="AD35" s="35">
        <f t="shared" si="4"/>
        <v>0.82499999999999996</v>
      </c>
      <c r="AE35" s="24" t="s">
        <v>28</v>
      </c>
    </row>
    <row r="36" spans="1:31" s="1" customFormat="1" x14ac:dyDescent="0.35">
      <c r="A36" s="36">
        <v>21</v>
      </c>
      <c r="B36" s="24" t="s">
        <v>29</v>
      </c>
      <c r="C36" s="28"/>
      <c r="D36" s="25">
        <v>7.33</v>
      </c>
      <c r="K36" s="27">
        <f t="shared" si="6"/>
        <v>0</v>
      </c>
      <c r="L36" s="27">
        <v>4</v>
      </c>
      <c r="M36" s="28">
        <v>4</v>
      </c>
      <c r="N36" s="43">
        <v>0</v>
      </c>
      <c r="O36" s="43">
        <v>0</v>
      </c>
      <c r="P36" s="43">
        <v>0</v>
      </c>
      <c r="Q36" s="29">
        <f t="shared" si="7"/>
        <v>1.6</v>
      </c>
      <c r="R36" s="30">
        <f t="shared" si="8"/>
        <v>0.8</v>
      </c>
      <c r="T36" s="27">
        <v>4</v>
      </c>
      <c r="V36" s="43">
        <v>0</v>
      </c>
      <c r="X36" s="43">
        <v>0</v>
      </c>
      <c r="Y36" s="31"/>
      <c r="Z36" s="32">
        <f t="shared" si="0"/>
        <v>2.8454999999999995</v>
      </c>
      <c r="AA36" s="33">
        <f t="shared" si="1"/>
        <v>3.8454999999999995</v>
      </c>
      <c r="AB36" s="34">
        <f t="shared" si="2"/>
        <v>1.3459249999999998</v>
      </c>
      <c r="AC36" s="35">
        <f t="shared" si="3"/>
        <v>1.3459249999999998</v>
      </c>
      <c r="AD36" s="35">
        <f t="shared" si="4"/>
        <v>1.1536499999999998</v>
      </c>
      <c r="AE36" s="24" t="s">
        <v>29</v>
      </c>
    </row>
    <row r="37" spans="1:31" s="1" customFormat="1" x14ac:dyDescent="0.35">
      <c r="A37" s="23">
        <v>22</v>
      </c>
      <c r="B37" s="24" t="s">
        <v>30</v>
      </c>
      <c r="C37" s="28"/>
      <c r="D37" s="25">
        <v>3.87</v>
      </c>
      <c r="K37" s="27">
        <f t="shared" si="6"/>
        <v>0</v>
      </c>
      <c r="L37" s="27">
        <v>7</v>
      </c>
      <c r="M37" s="28">
        <v>7</v>
      </c>
      <c r="N37" s="43">
        <v>7</v>
      </c>
      <c r="O37" s="43">
        <v>7</v>
      </c>
      <c r="P37" s="43">
        <v>7</v>
      </c>
      <c r="Q37" s="29">
        <f t="shared" si="7"/>
        <v>7</v>
      </c>
      <c r="R37" s="30">
        <f t="shared" si="8"/>
        <v>3.5</v>
      </c>
      <c r="T37" s="27">
        <v>7</v>
      </c>
      <c r="V37" s="43">
        <v>7</v>
      </c>
      <c r="X37" s="43">
        <v>7</v>
      </c>
      <c r="Y37" s="31"/>
      <c r="Z37" s="32">
        <f t="shared" si="0"/>
        <v>2.5794999999999999</v>
      </c>
      <c r="AA37" s="33">
        <f t="shared" si="1"/>
        <v>3.5794999999999999</v>
      </c>
      <c r="AB37" s="34">
        <f t="shared" si="2"/>
        <v>1.2528249999999999</v>
      </c>
      <c r="AC37" s="35">
        <f t="shared" si="3"/>
        <v>1.2528249999999999</v>
      </c>
      <c r="AD37" s="35">
        <f t="shared" si="4"/>
        <v>1.07385</v>
      </c>
      <c r="AE37" s="24" t="s">
        <v>30</v>
      </c>
    </row>
    <row r="38" spans="1:31" s="1" customFormat="1" x14ac:dyDescent="0.35">
      <c r="A38" s="23">
        <v>23</v>
      </c>
      <c r="B38" s="24" t="s">
        <v>31</v>
      </c>
      <c r="C38" s="28"/>
      <c r="D38" s="45">
        <f t="shared" si="5"/>
        <v>0</v>
      </c>
      <c r="F38" s="26"/>
      <c r="K38" s="27">
        <f t="shared" si="6"/>
        <v>0</v>
      </c>
      <c r="L38" s="27">
        <v>8</v>
      </c>
      <c r="M38" s="28">
        <v>8</v>
      </c>
      <c r="N38" s="43">
        <v>9</v>
      </c>
      <c r="O38" s="43">
        <v>8</v>
      </c>
      <c r="P38" s="43">
        <v>8</v>
      </c>
      <c r="Q38" s="29">
        <f t="shared" si="7"/>
        <v>8.1999999999999993</v>
      </c>
      <c r="R38" s="30">
        <f t="shared" si="8"/>
        <v>4.0999999999999996</v>
      </c>
      <c r="T38" s="27">
        <v>8</v>
      </c>
      <c r="V38" s="43">
        <v>9</v>
      </c>
      <c r="X38" s="43">
        <v>8</v>
      </c>
      <c r="Y38" s="31"/>
      <c r="Z38" s="32">
        <f t="shared" si="0"/>
        <v>1.4349999999999998</v>
      </c>
      <c r="AA38" s="33">
        <f t="shared" si="1"/>
        <v>2.4349999999999996</v>
      </c>
      <c r="AB38" s="34">
        <f t="shared" si="2"/>
        <v>0.85224999999999984</v>
      </c>
      <c r="AC38" s="35">
        <f t="shared" si="3"/>
        <v>0.85224999999999984</v>
      </c>
      <c r="AD38" s="35">
        <f t="shared" si="4"/>
        <v>0.73049999999999982</v>
      </c>
      <c r="AE38" s="24" t="s">
        <v>31</v>
      </c>
    </row>
    <row r="39" spans="1:31" s="1" customFormat="1" x14ac:dyDescent="0.35">
      <c r="A39" s="36">
        <v>24</v>
      </c>
      <c r="B39" s="24" t="s">
        <v>32</v>
      </c>
      <c r="C39" s="28"/>
      <c r="D39" s="45">
        <f t="shared" si="5"/>
        <v>0</v>
      </c>
      <c r="K39" s="27">
        <f t="shared" si="6"/>
        <v>0</v>
      </c>
      <c r="L39" s="27">
        <v>7</v>
      </c>
      <c r="M39" s="28">
        <v>7</v>
      </c>
      <c r="N39" s="43">
        <v>8</v>
      </c>
      <c r="O39" s="43">
        <v>8</v>
      </c>
      <c r="P39" s="43">
        <v>7</v>
      </c>
      <c r="Q39" s="29">
        <f t="shared" si="7"/>
        <v>7.4</v>
      </c>
      <c r="R39" s="30">
        <f t="shared" si="8"/>
        <v>3.7</v>
      </c>
      <c r="T39" s="27">
        <v>7</v>
      </c>
      <c r="V39" s="43">
        <v>8</v>
      </c>
      <c r="X39" s="43">
        <v>7</v>
      </c>
      <c r="Y39" s="31"/>
      <c r="Z39" s="32">
        <f t="shared" si="0"/>
        <v>1.2949999999999999</v>
      </c>
      <c r="AA39" s="33">
        <f t="shared" si="1"/>
        <v>2.2949999999999999</v>
      </c>
      <c r="AB39" s="34">
        <f t="shared" si="2"/>
        <v>0.80324999999999991</v>
      </c>
      <c r="AC39" s="35">
        <f t="shared" si="3"/>
        <v>0.80324999999999991</v>
      </c>
      <c r="AD39" s="35">
        <f t="shared" si="4"/>
        <v>0.6885</v>
      </c>
      <c r="AE39" s="24" t="s">
        <v>32</v>
      </c>
    </row>
    <row r="40" spans="1:31" s="1" customFormat="1" x14ac:dyDescent="0.35">
      <c r="A40" s="23">
        <v>25</v>
      </c>
      <c r="B40" s="24" t="s">
        <v>33</v>
      </c>
      <c r="C40" s="28"/>
      <c r="D40" s="45">
        <f t="shared" si="5"/>
        <v>0</v>
      </c>
      <c r="K40" s="27">
        <f t="shared" si="6"/>
        <v>0</v>
      </c>
      <c r="L40" s="27">
        <v>8</v>
      </c>
      <c r="M40" s="28">
        <v>8</v>
      </c>
      <c r="N40" s="43">
        <v>8</v>
      </c>
      <c r="O40" s="43">
        <v>8</v>
      </c>
      <c r="P40" s="43">
        <v>7</v>
      </c>
      <c r="Q40" s="29">
        <f t="shared" si="7"/>
        <v>7.8</v>
      </c>
      <c r="R40" s="30">
        <f t="shared" si="8"/>
        <v>3.9</v>
      </c>
      <c r="T40" s="27">
        <v>8</v>
      </c>
      <c r="V40" s="43">
        <v>8</v>
      </c>
      <c r="X40" s="43">
        <v>7</v>
      </c>
      <c r="Y40" s="31"/>
      <c r="Z40" s="32">
        <f t="shared" si="0"/>
        <v>1.365</v>
      </c>
      <c r="AA40" s="33">
        <f t="shared" si="1"/>
        <v>2.3650000000000002</v>
      </c>
      <c r="AB40" s="34">
        <f t="shared" si="2"/>
        <v>0.82774999999999999</v>
      </c>
      <c r="AC40" s="35">
        <f t="shared" si="3"/>
        <v>0.82774999999999999</v>
      </c>
      <c r="AD40" s="35">
        <f t="shared" si="4"/>
        <v>0.70950000000000002</v>
      </c>
      <c r="AE40" s="24" t="s">
        <v>33</v>
      </c>
    </row>
    <row r="41" spans="1:31" s="1" customFormat="1" x14ac:dyDescent="0.35">
      <c r="A41" s="23">
        <v>26</v>
      </c>
      <c r="B41" s="24" t="s">
        <v>34</v>
      </c>
      <c r="C41" s="28"/>
      <c r="D41" s="45">
        <f t="shared" si="5"/>
        <v>0</v>
      </c>
      <c r="K41" s="27">
        <f t="shared" si="6"/>
        <v>0</v>
      </c>
      <c r="L41" s="27">
        <v>9</v>
      </c>
      <c r="M41" s="28">
        <v>10</v>
      </c>
      <c r="N41" s="43">
        <v>8</v>
      </c>
      <c r="O41" s="43">
        <v>8</v>
      </c>
      <c r="P41" s="43">
        <v>10</v>
      </c>
      <c r="Q41" s="29">
        <f t="shared" si="7"/>
        <v>9</v>
      </c>
      <c r="R41" s="30">
        <f t="shared" si="8"/>
        <v>4.5</v>
      </c>
      <c r="T41" s="27">
        <v>9</v>
      </c>
      <c r="V41" s="43">
        <v>8</v>
      </c>
      <c r="X41" s="43">
        <v>10</v>
      </c>
      <c r="Y41" s="31"/>
      <c r="Z41" s="32">
        <f t="shared" si="0"/>
        <v>1.575</v>
      </c>
      <c r="AA41" s="33">
        <f t="shared" si="1"/>
        <v>2.5750000000000002</v>
      </c>
      <c r="AB41" s="34">
        <f t="shared" si="2"/>
        <v>0.90125</v>
      </c>
      <c r="AC41" s="35">
        <f t="shared" si="3"/>
        <v>0.90125</v>
      </c>
      <c r="AD41" s="35">
        <f t="shared" si="4"/>
        <v>0.77250000000000008</v>
      </c>
      <c r="AE41" s="24" t="s">
        <v>34</v>
      </c>
    </row>
    <row r="42" spans="1:31" s="1" customFormat="1" x14ac:dyDescent="0.35">
      <c r="A42" s="36">
        <v>27</v>
      </c>
      <c r="B42" s="24" t="s">
        <v>35</v>
      </c>
      <c r="C42" s="28"/>
      <c r="D42" s="45">
        <f t="shared" si="5"/>
        <v>0</v>
      </c>
      <c r="K42" s="27">
        <f t="shared" si="6"/>
        <v>0</v>
      </c>
      <c r="L42" s="27">
        <v>8</v>
      </c>
      <c r="M42" s="28">
        <v>8</v>
      </c>
      <c r="N42" s="43">
        <v>8</v>
      </c>
      <c r="O42" s="43">
        <v>8</v>
      </c>
      <c r="P42" s="43">
        <v>7</v>
      </c>
      <c r="Q42" s="29">
        <f t="shared" si="7"/>
        <v>7.8</v>
      </c>
      <c r="R42" s="30">
        <f t="shared" si="8"/>
        <v>3.9</v>
      </c>
      <c r="T42" s="27">
        <v>8</v>
      </c>
      <c r="V42" s="43">
        <v>8</v>
      </c>
      <c r="X42" s="43">
        <v>7</v>
      </c>
      <c r="Y42" s="31"/>
      <c r="Z42" s="32">
        <f t="shared" si="0"/>
        <v>1.365</v>
      </c>
      <c r="AA42" s="33">
        <f t="shared" si="1"/>
        <v>2.3650000000000002</v>
      </c>
      <c r="AB42" s="34">
        <f t="shared" si="2"/>
        <v>0.82774999999999999</v>
      </c>
      <c r="AC42" s="35">
        <f t="shared" si="3"/>
        <v>0.82774999999999999</v>
      </c>
      <c r="AD42" s="35">
        <f t="shared" si="4"/>
        <v>0.70950000000000002</v>
      </c>
      <c r="AE42" s="24" t="s">
        <v>35</v>
      </c>
    </row>
    <row r="43" spans="1:31" s="1" customFormat="1" x14ac:dyDescent="0.35">
      <c r="A43" s="23">
        <v>28</v>
      </c>
      <c r="B43" s="24" t="s">
        <v>36</v>
      </c>
      <c r="C43" s="1">
        <v>0</v>
      </c>
      <c r="D43" s="45">
        <f t="shared" si="5"/>
        <v>0</v>
      </c>
      <c r="K43" s="27">
        <f t="shared" si="6"/>
        <v>0</v>
      </c>
      <c r="L43" s="27">
        <v>0</v>
      </c>
      <c r="M43" s="28">
        <v>0</v>
      </c>
      <c r="N43" s="43">
        <v>0</v>
      </c>
      <c r="O43" s="43">
        <v>0</v>
      </c>
      <c r="P43" s="43">
        <v>0</v>
      </c>
      <c r="Q43" s="29">
        <f t="shared" si="7"/>
        <v>0</v>
      </c>
      <c r="R43" s="30">
        <f t="shared" si="8"/>
        <v>0</v>
      </c>
      <c r="T43" s="27">
        <v>0</v>
      </c>
      <c r="V43" s="43">
        <v>0</v>
      </c>
      <c r="X43" s="43">
        <v>0</v>
      </c>
      <c r="Y43" s="31"/>
      <c r="Z43" s="32">
        <f t="shared" si="0"/>
        <v>0</v>
      </c>
      <c r="AA43" s="33">
        <f t="shared" si="1"/>
        <v>1</v>
      </c>
      <c r="AB43" s="34">
        <f t="shared" si="2"/>
        <v>0.35</v>
      </c>
      <c r="AC43" s="35">
        <f t="shared" si="3"/>
        <v>0.35</v>
      </c>
      <c r="AD43" s="35">
        <f t="shared" si="4"/>
        <v>0.3</v>
      </c>
      <c r="AE43" s="24" t="s">
        <v>36</v>
      </c>
    </row>
    <row r="44" spans="1:31" s="1" customFormat="1" x14ac:dyDescent="0.35">
      <c r="A44" s="23">
        <v>29</v>
      </c>
      <c r="B44" s="24" t="s">
        <v>37</v>
      </c>
      <c r="C44" s="28"/>
      <c r="D44" s="45">
        <f t="shared" si="5"/>
        <v>0</v>
      </c>
      <c r="K44" s="27">
        <f t="shared" si="6"/>
        <v>0</v>
      </c>
      <c r="L44" s="27">
        <v>7</v>
      </c>
      <c r="M44" s="28">
        <v>6</v>
      </c>
      <c r="N44" s="43">
        <v>8</v>
      </c>
      <c r="O44" s="43">
        <v>8</v>
      </c>
      <c r="P44" s="43">
        <v>7</v>
      </c>
      <c r="Q44" s="29">
        <f t="shared" si="7"/>
        <v>7.2</v>
      </c>
      <c r="R44" s="30">
        <f t="shared" si="8"/>
        <v>3.6</v>
      </c>
      <c r="T44" s="27">
        <v>7</v>
      </c>
      <c r="V44" s="43">
        <v>8</v>
      </c>
      <c r="X44" s="43">
        <v>7</v>
      </c>
      <c r="Y44" s="31"/>
      <c r="Z44" s="32">
        <f t="shared" si="0"/>
        <v>1.26</v>
      </c>
      <c r="AA44" s="33">
        <f t="shared" si="1"/>
        <v>2.2599999999999998</v>
      </c>
      <c r="AB44" s="34">
        <f t="shared" si="2"/>
        <v>0.79099999999999993</v>
      </c>
      <c r="AC44" s="35">
        <f t="shared" si="3"/>
        <v>0.79099999999999993</v>
      </c>
      <c r="AD44" s="35">
        <f t="shared" si="4"/>
        <v>0.67799999999999994</v>
      </c>
      <c r="AE44" s="24" t="s">
        <v>37</v>
      </c>
    </row>
    <row r="45" spans="1:31" s="1" customFormat="1" x14ac:dyDescent="0.35">
      <c r="A45" s="36">
        <v>30</v>
      </c>
      <c r="B45" s="24" t="s">
        <v>38</v>
      </c>
      <c r="C45" s="28"/>
      <c r="D45" s="45">
        <f t="shared" si="5"/>
        <v>0</v>
      </c>
      <c r="K45" s="27">
        <f t="shared" si="6"/>
        <v>0</v>
      </c>
      <c r="L45" s="27">
        <v>8</v>
      </c>
      <c r="M45" s="28">
        <v>8</v>
      </c>
      <c r="N45" s="43">
        <v>8</v>
      </c>
      <c r="O45" s="43">
        <v>8</v>
      </c>
      <c r="P45" s="43">
        <v>8</v>
      </c>
      <c r="Q45" s="29">
        <f t="shared" si="7"/>
        <v>8</v>
      </c>
      <c r="R45" s="30">
        <f t="shared" si="8"/>
        <v>4</v>
      </c>
      <c r="T45" s="27">
        <v>8</v>
      </c>
      <c r="V45" s="43">
        <v>8</v>
      </c>
      <c r="X45" s="43">
        <v>8</v>
      </c>
      <c r="Y45" s="31"/>
      <c r="Z45" s="32">
        <f t="shared" si="0"/>
        <v>1.4</v>
      </c>
      <c r="AA45" s="33">
        <f t="shared" si="1"/>
        <v>2.4</v>
      </c>
      <c r="AB45" s="34">
        <f t="shared" si="2"/>
        <v>0.84</v>
      </c>
      <c r="AC45" s="35">
        <f t="shared" si="3"/>
        <v>0.84</v>
      </c>
      <c r="AD45" s="35">
        <f t="shared" si="4"/>
        <v>0.72</v>
      </c>
      <c r="AE45" s="24" t="s">
        <v>38</v>
      </c>
    </row>
    <row r="46" spans="1:31" s="1" customFormat="1" x14ac:dyDescent="0.35">
      <c r="A46" s="14"/>
      <c r="C46" s="15"/>
      <c r="M46" s="28"/>
      <c r="N46" s="28"/>
      <c r="O46" s="28"/>
      <c r="P46" s="28"/>
      <c r="Q46" s="28"/>
      <c r="Y46" s="9"/>
      <c r="Z46" s="9"/>
      <c r="AA46" s="12"/>
      <c r="AB46" s="12"/>
      <c r="AC46" s="5"/>
      <c r="AD46" s="5"/>
    </row>
    <row r="47" spans="1:31" s="1" customFormat="1" x14ac:dyDescent="0.35">
      <c r="A47" s="14"/>
      <c r="C47" s="15"/>
      <c r="Y47" s="9"/>
      <c r="Z47" s="9"/>
      <c r="AA47" s="12"/>
      <c r="AB47" s="12"/>
      <c r="AC47" s="5"/>
      <c r="AD47" s="5"/>
    </row>
    <row r="48" spans="1:31" s="1" customFormat="1" x14ac:dyDescent="0.35">
      <c r="A48" s="14"/>
      <c r="C48" s="15"/>
      <c r="Y48" s="9"/>
      <c r="Z48" s="9"/>
      <c r="AA48" s="12"/>
      <c r="AB48" s="12"/>
      <c r="AC48" s="5"/>
      <c r="AD48" s="5"/>
    </row>
    <row r="49" spans="1:32" s="1" customFormat="1" x14ac:dyDescent="0.35">
      <c r="A49" s="14"/>
      <c r="C49" s="15"/>
      <c r="Y49" s="9"/>
      <c r="Z49" s="9"/>
      <c r="AA49" s="12"/>
      <c r="AB49" s="12"/>
      <c r="AC49" s="5"/>
      <c r="AD49" s="5"/>
    </row>
    <row r="50" spans="1:32" s="1" customFormat="1" x14ac:dyDescent="0.35">
      <c r="A50" s="14"/>
      <c r="C50" s="15"/>
      <c r="Y50" s="9"/>
      <c r="Z50" s="9"/>
      <c r="AA50" s="12"/>
      <c r="AB50" s="12"/>
      <c r="AC50" s="5"/>
      <c r="AD50" s="5"/>
    </row>
    <row r="51" spans="1:32" s="1" customFormat="1" x14ac:dyDescent="0.35">
      <c r="A51" s="14"/>
      <c r="C51" s="15"/>
      <c r="Y51" s="9"/>
      <c r="Z51" s="9"/>
      <c r="AA51" s="12"/>
      <c r="AB51" s="12"/>
      <c r="AC51" s="5"/>
      <c r="AD51" s="5"/>
    </row>
    <row r="52" spans="1:32" s="1" customFormat="1" x14ac:dyDescent="0.35">
      <c r="A52" s="14"/>
      <c r="C52" s="15"/>
      <c r="Y52" s="9"/>
      <c r="Z52" s="9"/>
      <c r="AA52" s="12"/>
      <c r="AB52" s="12"/>
      <c r="AC52" s="5"/>
      <c r="AD52" s="5"/>
    </row>
    <row r="53" spans="1:32" s="1" customFormat="1" x14ac:dyDescent="0.35">
      <c r="A53" s="14"/>
      <c r="C53" s="15"/>
      <c r="Y53" s="9"/>
      <c r="Z53" s="9"/>
      <c r="AA53" s="12"/>
      <c r="AB53" s="12"/>
      <c r="AC53" s="5"/>
      <c r="AD53" s="5"/>
    </row>
    <row r="54" spans="1:32" s="1" customFormat="1" x14ac:dyDescent="0.35">
      <c r="A54" s="14"/>
      <c r="C54" s="15"/>
      <c r="Y54" s="9"/>
      <c r="Z54" s="9"/>
      <c r="AA54" s="12"/>
      <c r="AB54" s="12"/>
      <c r="AC54" s="5"/>
      <c r="AD54" s="5"/>
    </row>
    <row r="55" spans="1:32" s="1" customFormat="1" x14ac:dyDescent="0.35">
      <c r="A55" s="14"/>
      <c r="C55" s="15"/>
      <c r="Y55" s="9"/>
      <c r="Z55" s="9"/>
      <c r="AA55" s="12"/>
      <c r="AB55" s="12"/>
      <c r="AC55" s="5"/>
      <c r="AD55" s="5"/>
    </row>
    <row r="56" spans="1:32" s="1" customFormat="1" x14ac:dyDescent="0.35">
      <c r="A56" s="14"/>
      <c r="C56" s="15"/>
      <c r="Y56" s="9"/>
      <c r="Z56" s="9"/>
      <c r="AA56" s="12"/>
      <c r="AB56" s="12"/>
      <c r="AC56" s="5"/>
      <c r="AD56" s="5"/>
    </row>
    <row r="57" spans="1:32" s="1" customFormat="1" x14ac:dyDescent="0.35">
      <c r="A57" s="14"/>
      <c r="C57" s="15"/>
      <c r="Y57" s="9"/>
      <c r="Z57" s="9"/>
      <c r="AA57" s="12"/>
      <c r="AB57" s="12"/>
      <c r="AC57" s="5"/>
      <c r="AD57" s="5"/>
    </row>
    <row r="58" spans="1:32" s="1" customFormat="1" x14ac:dyDescent="0.35">
      <c r="A58" s="14"/>
      <c r="C58" s="15"/>
      <c r="Y58" s="9"/>
      <c r="Z58" s="9"/>
      <c r="AA58" s="12"/>
      <c r="AB58" s="12"/>
      <c r="AC58" s="5"/>
      <c r="AD58" s="5"/>
    </row>
    <row r="59" spans="1:32" s="1" customFormat="1" x14ac:dyDescent="0.35">
      <c r="A59" s="14"/>
      <c r="C59" s="15"/>
      <c r="Y59" s="9"/>
      <c r="Z59" s="9"/>
      <c r="AA59" s="12"/>
      <c r="AB59" s="12"/>
      <c r="AC59" s="5"/>
      <c r="AD59" s="5"/>
    </row>
    <row r="60" spans="1:32" s="1" customFormat="1" x14ac:dyDescent="0.35">
      <c r="A60" s="14"/>
      <c r="C60" s="15"/>
      <c r="Y60" s="9"/>
      <c r="Z60" s="9"/>
      <c r="AA60" s="12"/>
      <c r="AB60" s="12"/>
      <c r="AC60" s="5"/>
      <c r="AD60" s="5"/>
    </row>
    <row r="61" spans="1:32" s="1" customFormat="1" x14ac:dyDescent="0.35">
      <c r="A61" s="14"/>
      <c r="C61" s="15"/>
      <c r="Y61" s="9"/>
      <c r="Z61" s="17"/>
      <c r="AA61" s="12"/>
      <c r="AB61" s="12"/>
      <c r="AC61" s="5"/>
      <c r="AD61" s="5"/>
      <c r="AF61" s="22"/>
    </row>
    <row r="62" spans="1:32" s="1" customFormat="1" x14ac:dyDescent="0.35">
      <c r="A62" s="14"/>
      <c r="C62" s="15"/>
      <c r="Y62" s="9"/>
      <c r="Z62" s="17"/>
      <c r="AA62" s="12"/>
      <c r="AB62" s="12"/>
      <c r="AC62" s="5"/>
      <c r="AD62" s="5"/>
      <c r="AF62" s="22"/>
    </row>
    <row r="63" spans="1:32" s="1" customFormat="1" x14ac:dyDescent="0.35">
      <c r="A63" s="14"/>
      <c r="C63" s="15"/>
      <c r="Y63" s="9"/>
      <c r="Z63" s="17"/>
      <c r="AA63" s="12"/>
      <c r="AB63" s="12"/>
      <c r="AC63" s="5"/>
      <c r="AD63" s="5"/>
      <c r="AF63" s="22"/>
    </row>
    <row r="64" spans="1:32" s="1" customFormat="1" x14ac:dyDescent="0.35">
      <c r="A64" s="14"/>
      <c r="C64" s="15"/>
      <c r="Y64" s="9"/>
      <c r="Z64" s="17"/>
      <c r="AA64" s="12"/>
      <c r="AB64" s="12"/>
      <c r="AC64" s="5"/>
      <c r="AD64" s="5"/>
      <c r="AF64" s="22"/>
    </row>
    <row r="65" spans="1:32" s="1" customFormat="1" x14ac:dyDescent="0.35">
      <c r="A65" s="14"/>
      <c r="C65" s="15"/>
      <c r="Y65" s="9"/>
      <c r="Z65" s="17"/>
      <c r="AA65" s="12"/>
      <c r="AB65" s="12"/>
      <c r="AC65" s="5"/>
      <c r="AD65" s="5"/>
      <c r="AF65" s="22"/>
    </row>
    <row r="66" spans="1:32" s="1" customFormat="1" x14ac:dyDescent="0.35">
      <c r="A66" s="14"/>
      <c r="C66" s="15"/>
      <c r="Y66" s="9"/>
      <c r="Z66" s="17"/>
      <c r="AA66" s="12"/>
      <c r="AB66" s="12"/>
      <c r="AC66" s="5"/>
      <c r="AD66" s="5"/>
      <c r="AF66" s="22"/>
    </row>
    <row r="67" spans="1:32" s="1" customFormat="1" x14ac:dyDescent="0.35">
      <c r="A67" s="14"/>
      <c r="C67" s="15"/>
      <c r="Y67" s="9"/>
      <c r="Z67" s="17"/>
      <c r="AA67" s="12"/>
      <c r="AB67" s="12"/>
      <c r="AC67" s="5"/>
      <c r="AD67" s="5"/>
      <c r="AF67" s="22"/>
    </row>
    <row r="68" spans="1:32" s="1" customFormat="1" x14ac:dyDescent="0.35">
      <c r="A68" s="14"/>
      <c r="C68" s="15"/>
      <c r="Y68" s="9"/>
      <c r="Z68" s="17"/>
      <c r="AA68" s="12"/>
      <c r="AB68" s="12"/>
      <c r="AC68" s="5"/>
      <c r="AD68" s="5"/>
      <c r="AF68" s="22"/>
    </row>
    <row r="69" spans="1:32" s="1" customFormat="1" x14ac:dyDescent="0.35">
      <c r="A69" s="14"/>
      <c r="C69" s="15"/>
      <c r="Y69" s="9"/>
      <c r="Z69" s="17"/>
      <c r="AA69" s="12"/>
      <c r="AB69" s="12"/>
      <c r="AC69" s="5"/>
      <c r="AD69" s="5"/>
      <c r="AF69" s="22"/>
    </row>
    <row r="70" spans="1:32" s="1" customFormat="1" x14ac:dyDescent="0.35">
      <c r="A70" s="14"/>
      <c r="C70" s="15"/>
      <c r="Y70" s="9"/>
      <c r="Z70" s="17"/>
      <c r="AA70" s="12"/>
      <c r="AB70" s="12"/>
      <c r="AC70" s="5"/>
      <c r="AD70" s="5"/>
      <c r="AF70" s="22"/>
    </row>
    <row r="71" spans="1:32" s="1" customFormat="1" x14ac:dyDescent="0.35">
      <c r="A71" s="14"/>
      <c r="C71" s="15"/>
      <c r="Y71" s="9"/>
      <c r="Z71" s="17"/>
      <c r="AA71" s="12"/>
      <c r="AB71" s="12"/>
      <c r="AC71" s="5"/>
      <c r="AD71" s="5"/>
      <c r="AF71" s="22"/>
    </row>
    <row r="72" spans="1:32" s="1" customFormat="1" x14ac:dyDescent="0.35">
      <c r="A72" s="14"/>
      <c r="C72" s="15"/>
      <c r="Y72" s="9"/>
      <c r="Z72" s="17"/>
      <c r="AA72" s="12"/>
      <c r="AB72" s="12"/>
      <c r="AC72" s="5"/>
      <c r="AD72" s="5"/>
      <c r="AF72" s="22"/>
    </row>
    <row r="73" spans="1:32" s="1" customFormat="1" x14ac:dyDescent="0.35">
      <c r="A73" s="14"/>
      <c r="C73" s="15"/>
      <c r="Y73" s="9"/>
      <c r="Z73" s="17"/>
      <c r="AA73" s="12"/>
      <c r="AB73" s="12"/>
      <c r="AC73" s="5"/>
      <c r="AD73" s="5"/>
      <c r="AF73" s="22"/>
    </row>
    <row r="74" spans="1:32" s="1" customFormat="1" x14ac:dyDescent="0.35">
      <c r="A74" s="14"/>
      <c r="C74" s="15"/>
      <c r="Y74" s="9"/>
      <c r="Z74" s="17"/>
      <c r="AA74" s="12"/>
      <c r="AB74" s="12"/>
      <c r="AC74" s="5"/>
      <c r="AD74" s="5"/>
      <c r="AF74" s="22"/>
    </row>
    <row r="75" spans="1:32" s="1" customFormat="1" x14ac:dyDescent="0.35">
      <c r="A75" s="14"/>
      <c r="C75" s="15"/>
      <c r="Y75" s="9"/>
      <c r="Z75" s="17"/>
      <c r="AA75" s="12"/>
      <c r="AB75" s="12"/>
      <c r="AC75" s="5"/>
      <c r="AD75" s="5"/>
      <c r="AF75" s="22"/>
    </row>
    <row r="76" spans="1:32" s="1" customFormat="1" x14ac:dyDescent="0.35">
      <c r="A76" s="14"/>
      <c r="C76" s="15"/>
      <c r="Y76" s="9"/>
      <c r="Z76" s="17"/>
      <c r="AA76" s="12"/>
      <c r="AB76" s="12"/>
      <c r="AC76" s="5"/>
      <c r="AD76" s="5"/>
      <c r="AF76" s="22"/>
    </row>
    <row r="77" spans="1:32" s="1" customFormat="1" x14ac:dyDescent="0.35">
      <c r="A77" s="14"/>
      <c r="C77" s="15"/>
      <c r="Y77" s="9"/>
      <c r="Z77" s="17"/>
      <c r="AA77" s="12"/>
      <c r="AB77" s="12"/>
      <c r="AC77" s="5"/>
      <c r="AD77" s="5"/>
      <c r="AF77" s="22"/>
    </row>
    <row r="78" spans="1:32" s="1" customFormat="1" x14ac:dyDescent="0.35">
      <c r="A78" s="14"/>
      <c r="C78" s="15"/>
      <c r="Y78" s="9"/>
      <c r="Z78" s="17"/>
      <c r="AA78" s="12"/>
      <c r="AB78" s="12"/>
      <c r="AC78" s="5"/>
      <c r="AD78" s="5"/>
      <c r="AF78" s="22"/>
    </row>
    <row r="79" spans="1:32" s="1" customFormat="1" x14ac:dyDescent="0.35">
      <c r="A79" s="14"/>
      <c r="C79" s="15"/>
      <c r="Y79" s="9"/>
      <c r="Z79" s="17"/>
      <c r="AA79" s="12"/>
      <c r="AB79" s="12"/>
      <c r="AC79" s="5"/>
      <c r="AD79" s="5"/>
      <c r="AF79" s="22"/>
    </row>
    <row r="80" spans="1:32" s="1" customFormat="1" x14ac:dyDescent="0.35">
      <c r="A80" s="14"/>
      <c r="C80" s="15"/>
      <c r="Y80" s="9"/>
      <c r="Z80" s="17"/>
      <c r="AA80" s="12"/>
      <c r="AB80" s="12"/>
      <c r="AC80" s="5"/>
      <c r="AD80" s="5"/>
      <c r="AF80" s="22"/>
    </row>
    <row r="81" spans="1:32" s="1" customFormat="1" x14ac:dyDescent="0.35">
      <c r="A81" s="14"/>
      <c r="C81" s="15"/>
      <c r="Y81" s="9"/>
      <c r="Z81" s="17"/>
      <c r="AA81" s="12"/>
      <c r="AB81" s="12"/>
      <c r="AC81" s="5"/>
      <c r="AD81" s="5"/>
      <c r="AF81" s="22"/>
    </row>
    <row r="82" spans="1:32" x14ac:dyDescent="0.35">
      <c r="C82"/>
      <c r="D82"/>
      <c r="R82"/>
      <c r="Y82" s="8"/>
      <c r="Z82" s="18"/>
      <c r="AA82" s="6"/>
      <c r="AB82" s="6"/>
    </row>
    <row r="83" spans="1:32" x14ac:dyDescent="0.35">
      <c r="C83"/>
      <c r="D83"/>
      <c r="R83"/>
      <c r="Y83" s="8"/>
      <c r="AA83" s="6"/>
      <c r="AB83" s="6"/>
    </row>
    <row r="84" spans="1:32" x14ac:dyDescent="0.35">
      <c r="C84"/>
      <c r="D84"/>
      <c r="R84"/>
      <c r="Y84" s="8"/>
      <c r="AA84" s="6"/>
      <c r="AB84" s="6"/>
    </row>
    <row r="85" spans="1:32" x14ac:dyDescent="0.35">
      <c r="C85"/>
      <c r="D85"/>
      <c r="R85"/>
      <c r="Y85" s="8"/>
      <c r="AA85" s="6"/>
      <c r="AB85" s="6"/>
    </row>
    <row r="86" spans="1:32" x14ac:dyDescent="0.35">
      <c r="C86"/>
      <c r="D86"/>
      <c r="R86"/>
      <c r="Y86" s="8"/>
      <c r="AA86" s="6"/>
      <c r="AB86" s="6"/>
    </row>
  </sheetData>
  <mergeCells count="5">
    <mergeCell ref="A2:A10"/>
    <mergeCell ref="B2:G13"/>
    <mergeCell ref="E14:H14"/>
    <mergeCell ref="K14:Q14"/>
    <mergeCell ref="S14:Y14"/>
  </mergeCells>
  <pageMargins left="0.98425196850393704" right="0.98425196850393704" top="0.196850393700787" bottom="1.01976771653543" header="0.196850393700787" footer="0.196850393700787"/>
  <pageSetup orientation="portrait" horizontalDpi="300" verticalDpi="300" r:id="rId1"/>
  <headerFooter alignWithMargins="0">
    <oddFooter>&amp;R&amp;"Arial"&amp;8Página &amp;P de &amp;N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PARCIAL 1</vt:lpstr>
      <vt:lpstr>PARCIAL 2</vt:lpstr>
      <vt:lpstr>'PARCIAL 1'!Títulos_a_imprimir</vt:lpstr>
      <vt:lpstr>'PARCIAL 2'!Títulos_a_imprimir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USUARIO PC</dc:creator>
  <cp:keywords/>
  <dc:description/>
  <cp:lastModifiedBy>Renato Hernan Herrera Chavez</cp:lastModifiedBy>
  <cp:revision/>
  <dcterms:created xsi:type="dcterms:W3CDTF">2018-10-12T02:33:47Z</dcterms:created>
  <dcterms:modified xsi:type="dcterms:W3CDTF">2025-06-09T23:01:25Z</dcterms:modified>
  <cp:category/>
  <cp:contentStatus/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