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RERA TURISMO E ING GESTION TURISTICA\2024 2S\biodiversidad del Ecuador\"/>
    </mc:Choice>
  </mc:AlternateContent>
  <bookViews>
    <workbookView xWindow="0" yWindow="0" windowWidth="23040" windowHeight="9072"/>
  </bookViews>
  <sheets>
    <sheet name="DOMINANCIA DE SIMPSON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D23" i="1"/>
  <c r="D26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" i="1"/>
  <c r="F3" i="1"/>
  <c r="E2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  <c r="E4" i="1"/>
  <c r="E5" i="1"/>
  <c r="E2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2" i="1"/>
  <c r="D3" i="1"/>
  <c r="C23" i="1"/>
</calcChain>
</file>

<file path=xl/sharedStrings.xml><?xml version="1.0" encoding="utf-8"?>
<sst xmlns="http://schemas.openxmlformats.org/spreadsheetml/2006/main" count="51" uniqueCount="50">
  <si>
    <t xml:space="preserve">no. </t>
  </si>
  <si>
    <t>sp</t>
  </si>
  <si>
    <t>número de individuos (ni)</t>
  </si>
  <si>
    <t>proporción de individuos (pi)</t>
  </si>
  <si>
    <t>mono araña</t>
  </si>
  <si>
    <t>venado de cola blanca</t>
  </si>
  <si>
    <t xml:space="preserve">oso de anteojos </t>
  </si>
  <si>
    <t>ratones marsupiales</t>
  </si>
  <si>
    <t>raposa</t>
  </si>
  <si>
    <t>oso hormiguero</t>
  </si>
  <si>
    <t xml:space="preserve">pecari de labio blanco </t>
  </si>
  <si>
    <t xml:space="preserve">tapir de collar </t>
  </si>
  <si>
    <t>conejo silvestre</t>
  </si>
  <si>
    <t xml:space="preserve">capibara </t>
  </si>
  <si>
    <t>jaguar</t>
  </si>
  <si>
    <t>ballena jorobada</t>
  </si>
  <si>
    <t xml:space="preserve">delfin rosado </t>
  </si>
  <si>
    <t>delfin pico de botella</t>
  </si>
  <si>
    <t xml:space="preserve">cusumbo </t>
  </si>
  <si>
    <t xml:space="preserve">mapache </t>
  </si>
  <si>
    <t xml:space="preserve">zorrillo </t>
  </si>
  <si>
    <t xml:space="preserve">lobo de páramo </t>
  </si>
  <si>
    <t>mono chichico</t>
  </si>
  <si>
    <t xml:space="preserve">mono titi </t>
  </si>
  <si>
    <t xml:space="preserve">total individuos </t>
  </si>
  <si>
    <t xml:space="preserve">total especies </t>
  </si>
  <si>
    <t>pi2</t>
  </si>
  <si>
    <t>1-D*100</t>
  </si>
  <si>
    <t>D= sumatoria (pi)2</t>
  </si>
  <si>
    <t xml:space="preserve">Este índice está basado en la dominancia y mide la probabilidad de que dos individuos seleccionados al azar de una población de N individuos, provengan de la misma especie. </t>
  </si>
  <si>
    <t>lognPi</t>
  </si>
  <si>
    <t>H = Σ(Pi)(lognPi) / logn S</t>
  </si>
  <si>
    <t>Es uno de los índices de diversidad más simples y de uso más extenso, que mide el grado promedio de incertidumbre para predecir la especie a la que pertenece un individuo dado, elegido al azar, dentro de la comunidad.</t>
  </si>
  <si>
    <t xml:space="preserve">Equidad Shannon - Weaver: </t>
  </si>
  <si>
    <r>
      <t>I</t>
    </r>
    <r>
      <rPr>
        <b/>
        <vertAlign val="subscript"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>=2c/a+b</t>
    </r>
  </si>
  <si>
    <t xml:space="preserve">Similitud de Sorensen </t>
  </si>
  <si>
    <t>El coeficiente de similitud de Sorensen es aquel que: Relaciona el número de especies en común con la media aritmética de las especies en ambos sitios.</t>
  </si>
  <si>
    <t xml:space="preserve">a= número de especies en el sitio A
b= número de especies en el sitio B
c=número de especies presentes en ambos sitios A y B
</t>
  </si>
  <si>
    <t>Dominancia Simpson:</t>
  </si>
  <si>
    <r>
      <t>D</t>
    </r>
    <r>
      <rPr>
        <b/>
        <vertAlign val="subscript"/>
        <sz val="11"/>
        <color theme="1"/>
        <rFont val="Arial"/>
        <family val="2"/>
      </rPr>
      <t>mg</t>
    </r>
    <r>
      <rPr>
        <b/>
        <sz val="11"/>
        <color theme="1"/>
        <rFont val="Arial"/>
        <family val="2"/>
      </rPr>
      <t>=S-1/LnN</t>
    </r>
  </si>
  <si>
    <t>Diversidad Margalef</t>
  </si>
  <si>
    <t xml:space="preserve">S= número de especies
N=número total de individuos </t>
  </si>
  <si>
    <t>el número de especies por muestra a una proporción a la cual las especies son añadidas por expansión de la muestra</t>
  </si>
  <si>
    <t>menor dominancia de la misma sp</t>
  </si>
  <si>
    <t xml:space="preserve">mayor dominancia de la misma sp </t>
  </si>
  <si>
    <t>S= número de especies 
3,044</t>
  </si>
  <si>
    <t>(1*0)/3,044</t>
  </si>
  <si>
    <t>0 ninguna similitud entre transectos</t>
  </si>
  <si>
    <t>5 medianamente similar</t>
  </si>
  <si>
    <t>10 gran similitud, comparten condiciones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</si>
</sst>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2" borderId="0" xfId="0" applyFill="1" applyAlignment="1">
      <alignment wrapText="1"/>
    </xf>
    <xf numFmtId="0" fontId="0" fillId="3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3" borderId="0" xfId="0" applyFill="1" applyAlignment="1">
      <alignment vertical="top" wrapText="1"/>
    </xf>
    <xf numFmtId="0" fontId="1" fillId="3" borderId="0" xfId="0" applyFont="1" applyFill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4" borderId="0" xfId="0" applyFont="1" applyFill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top" wrapText="1"/>
    </xf>
    <xf numFmtId="0" fontId="6" fillId="5" borderId="0" xfId="0" applyFont="1" applyFill="1"/>
    <xf numFmtId="0" fontId="0" fillId="5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9" fontId="0" fillId="0" borderId="0" xfId="0" applyNumberFormat="1"/>
    <xf numFmtId="164" fontId="0" fillId="3" borderId="1" xfId="0" applyNumberForma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top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E21" workbookViewId="0">
      <selection activeCell="H27" sqref="H27"/>
    </sheetView>
  </sheetViews>
  <sheetFormatPr baseColWidth="10" defaultRowHeight="14.4" x14ac:dyDescent="0.3"/>
  <cols>
    <col min="1" max="1" width="4.88671875" customWidth="1"/>
    <col min="2" max="2" width="24.6640625" customWidth="1"/>
    <col min="3" max="3" width="17.21875" customWidth="1"/>
    <col min="4" max="4" width="15.6640625" customWidth="1"/>
    <col min="5" max="5" width="28.21875" customWidth="1"/>
    <col min="6" max="6" width="24.109375" customWidth="1"/>
    <col min="7" max="7" width="12" bestFit="1" customWidth="1"/>
    <col min="8" max="8" width="18.21875" customWidth="1"/>
    <col min="9" max="9" width="15.21875" customWidth="1"/>
    <col min="10" max="10" width="28.88671875" bestFit="1" customWidth="1"/>
  </cols>
  <sheetData>
    <row r="1" spans="1:10" ht="28.8" x14ac:dyDescent="0.3">
      <c r="A1" s="2" t="s">
        <v>0</v>
      </c>
      <c r="B1" s="2" t="s">
        <v>1</v>
      </c>
      <c r="C1" s="25" t="s">
        <v>2</v>
      </c>
      <c r="D1" s="5" t="s">
        <v>3</v>
      </c>
      <c r="E1" s="6" t="s">
        <v>26</v>
      </c>
      <c r="F1" s="11" t="s">
        <v>30</v>
      </c>
    </row>
    <row r="2" spans="1:10" x14ac:dyDescent="0.3">
      <c r="A2" s="1">
        <v>1</v>
      </c>
      <c r="B2" s="1" t="s">
        <v>7</v>
      </c>
      <c r="C2" s="1">
        <v>10</v>
      </c>
      <c r="D2" s="3">
        <f>C2/C23</f>
        <v>9.8039215686274508E-2</v>
      </c>
      <c r="E2" s="1">
        <f>D2*2</f>
        <v>0.19607843137254902</v>
      </c>
      <c r="F2" s="13">
        <f>LN(D2)</f>
        <v>-2.3223877202902252</v>
      </c>
    </row>
    <row r="3" spans="1:10" x14ac:dyDescent="0.3">
      <c r="A3" s="1">
        <v>2</v>
      </c>
      <c r="B3" s="1" t="s">
        <v>4</v>
      </c>
      <c r="C3" s="1">
        <v>5</v>
      </c>
      <c r="D3" s="3">
        <f>C3/C23</f>
        <v>4.9019607843137254E-2</v>
      </c>
      <c r="E3" s="1">
        <f t="shared" ref="E3:E22" si="0">D3*2</f>
        <v>9.8039215686274508E-2</v>
      </c>
      <c r="F3" s="12">
        <f>-LN(C3)</f>
        <v>-1.6094379124341003</v>
      </c>
    </row>
    <row r="4" spans="1:10" x14ac:dyDescent="0.3">
      <c r="A4" s="1">
        <v>3</v>
      </c>
      <c r="B4" s="1" t="s">
        <v>5</v>
      </c>
      <c r="C4" s="1">
        <v>7</v>
      </c>
      <c r="D4" s="3">
        <f>C4/C23</f>
        <v>6.8627450980392163E-2</v>
      </c>
      <c r="E4" s="1">
        <f t="shared" si="0"/>
        <v>0.13725490196078433</v>
      </c>
      <c r="F4" s="13">
        <f t="shared" ref="F4" si="1">LN(D4)</f>
        <v>-2.6790626642289577</v>
      </c>
    </row>
    <row r="5" spans="1:10" x14ac:dyDescent="0.3">
      <c r="A5" s="1">
        <v>4</v>
      </c>
      <c r="B5" s="1" t="s">
        <v>6</v>
      </c>
      <c r="C5" s="1">
        <v>2</v>
      </c>
      <c r="D5" s="3">
        <f>C5/C23</f>
        <v>1.9607843137254902E-2</v>
      </c>
      <c r="E5" s="1">
        <f t="shared" si="0"/>
        <v>3.9215686274509803E-2</v>
      </c>
      <c r="F5" s="12">
        <f t="shared" ref="F5" si="2">-LN(C5)</f>
        <v>-0.69314718055994529</v>
      </c>
    </row>
    <row r="6" spans="1:10" x14ac:dyDescent="0.3">
      <c r="A6" s="1">
        <v>5</v>
      </c>
      <c r="B6" s="1" t="s">
        <v>8</v>
      </c>
      <c r="C6" s="1">
        <v>6</v>
      </c>
      <c r="D6" s="3">
        <f>C6/C23</f>
        <v>5.8823529411764705E-2</v>
      </c>
      <c r="E6" s="1">
        <f t="shared" si="0"/>
        <v>0.11764705882352941</v>
      </c>
      <c r="F6" s="13">
        <f t="shared" ref="F6" si="3">LN(D6)</f>
        <v>-2.8332133440562162</v>
      </c>
    </row>
    <row r="7" spans="1:10" x14ac:dyDescent="0.3">
      <c r="A7" s="1">
        <v>6</v>
      </c>
      <c r="B7" s="1" t="s">
        <v>9</v>
      </c>
      <c r="C7" s="1">
        <v>3</v>
      </c>
      <c r="D7" s="3">
        <f>C7/C23</f>
        <v>2.9411764705882353E-2</v>
      </c>
      <c r="E7" s="1">
        <f t="shared" si="0"/>
        <v>5.8823529411764705E-2</v>
      </c>
      <c r="F7" s="12">
        <f t="shared" ref="F7" si="4">-LN(C7)</f>
        <v>-1.0986122886681098</v>
      </c>
    </row>
    <row r="8" spans="1:10" x14ac:dyDescent="0.3">
      <c r="A8" s="1">
        <v>7</v>
      </c>
      <c r="B8" s="1" t="s">
        <v>10</v>
      </c>
      <c r="C8" s="1">
        <v>3</v>
      </c>
      <c r="D8" s="3">
        <f>C8/C23</f>
        <v>2.9411764705882353E-2</v>
      </c>
      <c r="E8" s="1">
        <f t="shared" si="0"/>
        <v>5.8823529411764705E-2</v>
      </c>
      <c r="F8" s="13">
        <f t="shared" ref="F8" si="5">LN(D8)</f>
        <v>-3.5263605246161616</v>
      </c>
    </row>
    <row r="9" spans="1:10" x14ac:dyDescent="0.3">
      <c r="A9" s="1">
        <v>8</v>
      </c>
      <c r="B9" s="1" t="s">
        <v>11</v>
      </c>
      <c r="C9" s="1">
        <v>7</v>
      </c>
      <c r="D9" s="3">
        <f>C9/C23</f>
        <v>6.8627450980392163E-2</v>
      </c>
      <c r="E9" s="1">
        <f t="shared" si="0"/>
        <v>0.13725490196078433</v>
      </c>
      <c r="F9" s="12">
        <f t="shared" ref="F9" si="6">-LN(C9)</f>
        <v>-1.9459101490553132</v>
      </c>
    </row>
    <row r="10" spans="1:10" x14ac:dyDescent="0.3">
      <c r="A10" s="1">
        <v>9</v>
      </c>
      <c r="B10" s="1" t="s">
        <v>12</v>
      </c>
      <c r="C10" s="1">
        <v>11</v>
      </c>
      <c r="D10" s="3">
        <f>C10/C23</f>
        <v>0.10784313725490197</v>
      </c>
      <c r="E10" s="1">
        <f t="shared" si="0"/>
        <v>0.21568627450980393</v>
      </c>
      <c r="F10" s="13">
        <f t="shared" ref="F10" si="7">LN(D10)</f>
        <v>-2.2270775404859005</v>
      </c>
    </row>
    <row r="11" spans="1:10" x14ac:dyDescent="0.3">
      <c r="A11" s="1">
        <v>10</v>
      </c>
      <c r="B11" s="1" t="s">
        <v>13</v>
      </c>
      <c r="C11" s="1">
        <v>2</v>
      </c>
      <c r="D11" s="3">
        <f>C11/C23</f>
        <v>1.9607843137254902E-2</v>
      </c>
      <c r="E11" s="1">
        <f t="shared" si="0"/>
        <v>3.9215686274509803E-2</v>
      </c>
      <c r="F11" s="12">
        <f t="shared" ref="F11" si="8">-LN(C11)</f>
        <v>-0.69314718055994529</v>
      </c>
      <c r="H11" s="26">
        <v>1</v>
      </c>
      <c r="I11">
        <v>1</v>
      </c>
      <c r="J11" t="s">
        <v>44</v>
      </c>
    </row>
    <row r="12" spans="1:10" x14ac:dyDescent="0.3">
      <c r="A12" s="1">
        <v>11</v>
      </c>
      <c r="B12" s="1" t="s">
        <v>14</v>
      </c>
      <c r="C12" s="1">
        <v>5</v>
      </c>
      <c r="D12" s="3">
        <f>C12/C23</f>
        <v>4.9019607843137254E-2</v>
      </c>
      <c r="E12" s="1">
        <f t="shared" si="0"/>
        <v>9.8039215686274508E-2</v>
      </c>
      <c r="F12" s="13">
        <f t="shared" ref="F12" si="9">LN(D12)</f>
        <v>-3.0155349008501706</v>
      </c>
      <c r="H12" s="26">
        <v>0</v>
      </c>
      <c r="I12">
        <v>0</v>
      </c>
      <c r="J12" t="s">
        <v>43</v>
      </c>
    </row>
    <row r="13" spans="1:10" x14ac:dyDescent="0.3">
      <c r="A13" s="1">
        <v>12</v>
      </c>
      <c r="B13" s="1" t="s">
        <v>15</v>
      </c>
      <c r="C13" s="1">
        <v>5</v>
      </c>
      <c r="D13" s="3">
        <f>C13/C23</f>
        <v>4.9019607843137254E-2</v>
      </c>
      <c r="E13" s="1">
        <f t="shared" si="0"/>
        <v>9.8039215686274508E-2</v>
      </c>
      <c r="F13" s="12">
        <f t="shared" ref="F13" si="10">-LN(C13)</f>
        <v>-1.6094379124341003</v>
      </c>
    </row>
    <row r="14" spans="1:10" x14ac:dyDescent="0.3">
      <c r="A14" s="1">
        <v>13</v>
      </c>
      <c r="B14" s="1" t="s">
        <v>16</v>
      </c>
      <c r="C14" s="1">
        <v>5</v>
      </c>
      <c r="D14" s="3">
        <f>C14/C23</f>
        <v>4.9019607843137254E-2</v>
      </c>
      <c r="E14" s="1">
        <f t="shared" si="0"/>
        <v>9.8039215686274508E-2</v>
      </c>
      <c r="F14" s="13">
        <f t="shared" ref="F14" si="11">LN(D14)</f>
        <v>-3.0155349008501706</v>
      </c>
    </row>
    <row r="15" spans="1:10" x14ac:dyDescent="0.3">
      <c r="A15" s="1">
        <v>14</v>
      </c>
      <c r="B15" s="1" t="s">
        <v>17</v>
      </c>
      <c r="C15" s="1">
        <v>6</v>
      </c>
      <c r="D15" s="3">
        <f>C15/C23</f>
        <v>5.8823529411764705E-2</v>
      </c>
      <c r="E15" s="1">
        <f t="shared" si="0"/>
        <v>0.11764705882352941</v>
      </c>
      <c r="F15" s="12">
        <f t="shared" ref="F15" si="12">-LN(C15)</f>
        <v>-1.791759469228055</v>
      </c>
    </row>
    <row r="16" spans="1:10" x14ac:dyDescent="0.3">
      <c r="A16" s="1">
        <v>15</v>
      </c>
      <c r="B16" s="1" t="s">
        <v>14</v>
      </c>
      <c r="C16" s="1">
        <v>9</v>
      </c>
      <c r="D16" s="3">
        <f>C16/C23</f>
        <v>8.8235294117647065E-2</v>
      </c>
      <c r="E16" s="1">
        <f t="shared" si="0"/>
        <v>0.17647058823529413</v>
      </c>
      <c r="F16" s="13">
        <f t="shared" ref="F16" si="13">LN(D16)</f>
        <v>-2.4277482359480516</v>
      </c>
    </row>
    <row r="17" spans="1:11" x14ac:dyDescent="0.3">
      <c r="A17" s="1">
        <v>16</v>
      </c>
      <c r="B17" s="1" t="s">
        <v>18</v>
      </c>
      <c r="C17" s="1">
        <v>5</v>
      </c>
      <c r="D17" s="3">
        <f>C17/C23</f>
        <v>4.9019607843137254E-2</v>
      </c>
      <c r="E17" s="1">
        <f t="shared" si="0"/>
        <v>9.8039215686274508E-2</v>
      </c>
      <c r="F17" s="12">
        <f t="shared" ref="F17" si="14">-LN(C17)</f>
        <v>-1.6094379124341003</v>
      </c>
    </row>
    <row r="18" spans="1:11" x14ac:dyDescent="0.3">
      <c r="A18" s="1">
        <v>17</v>
      </c>
      <c r="B18" s="1" t="s">
        <v>19</v>
      </c>
      <c r="C18" s="1">
        <v>1</v>
      </c>
      <c r="D18" s="3">
        <f>C18/C23</f>
        <v>9.8039215686274508E-3</v>
      </c>
      <c r="E18" s="1">
        <f t="shared" si="0"/>
        <v>1.9607843137254902E-2</v>
      </c>
      <c r="F18" s="13">
        <f t="shared" ref="F18" si="15">LN(D18)</f>
        <v>-4.6249728132842707</v>
      </c>
    </row>
    <row r="19" spans="1:11" x14ac:dyDescent="0.3">
      <c r="A19" s="1">
        <v>18</v>
      </c>
      <c r="B19" s="1" t="s">
        <v>20</v>
      </c>
      <c r="C19" s="1">
        <v>2</v>
      </c>
      <c r="D19" s="3">
        <f>C19/C23</f>
        <v>1.9607843137254902E-2</v>
      </c>
      <c r="E19" s="1">
        <f t="shared" si="0"/>
        <v>3.9215686274509803E-2</v>
      </c>
      <c r="F19" s="12">
        <f t="shared" ref="F19" si="16">-LN(C19)</f>
        <v>-0.69314718055994529</v>
      </c>
    </row>
    <row r="20" spans="1:11" x14ac:dyDescent="0.3">
      <c r="A20" s="1">
        <v>19</v>
      </c>
      <c r="B20" s="1" t="s">
        <v>21</v>
      </c>
      <c r="C20" s="1">
        <v>3</v>
      </c>
      <c r="D20" s="3">
        <f>C20/C23</f>
        <v>2.9411764705882353E-2</v>
      </c>
      <c r="E20" s="1">
        <f t="shared" si="0"/>
        <v>5.8823529411764705E-2</v>
      </c>
      <c r="F20" s="13">
        <f t="shared" ref="F20" si="17">LN(D20)</f>
        <v>-3.5263605246161616</v>
      </c>
    </row>
    <row r="21" spans="1:11" x14ac:dyDescent="0.3">
      <c r="A21" s="1">
        <v>20</v>
      </c>
      <c r="B21" s="1" t="s">
        <v>22</v>
      </c>
      <c r="C21" s="1">
        <v>1</v>
      </c>
      <c r="D21" s="3">
        <f>C21/C23</f>
        <v>9.8039215686274508E-3</v>
      </c>
      <c r="E21" s="1">
        <f t="shared" si="0"/>
        <v>1.9607843137254902E-2</v>
      </c>
      <c r="F21" s="12">
        <f t="shared" ref="F21" si="18">-LN(C21)</f>
        <v>0</v>
      </c>
    </row>
    <row r="22" spans="1:11" x14ac:dyDescent="0.3">
      <c r="A22" s="1">
        <v>21</v>
      </c>
      <c r="B22" s="1" t="s">
        <v>23</v>
      </c>
      <c r="C22" s="1">
        <v>4</v>
      </c>
      <c r="D22" s="3">
        <f>C22/C23</f>
        <v>3.9215686274509803E-2</v>
      </c>
      <c r="E22" s="1">
        <f t="shared" si="0"/>
        <v>7.8431372549019607E-2</v>
      </c>
      <c r="F22" s="13">
        <f t="shared" ref="F22" si="19">LN(D22)</f>
        <v>-3.2386784521643803</v>
      </c>
    </row>
    <row r="23" spans="1:11" x14ac:dyDescent="0.3">
      <c r="A23" s="1"/>
      <c r="B23" s="2" t="s">
        <v>24</v>
      </c>
      <c r="C23" s="4">
        <f>SUM(C2:C22)</f>
        <v>102</v>
      </c>
      <c r="D23" s="27">
        <f>SUM(D2:D22)</f>
        <v>1.0000000000000004</v>
      </c>
      <c r="E23" s="6">
        <f>SUM(E2:E22)</f>
        <v>2.0000000000000009</v>
      </c>
      <c r="F23" s="12"/>
    </row>
    <row r="24" spans="1:11" x14ac:dyDescent="0.3">
      <c r="A24" s="1"/>
      <c r="B24" s="2" t="s">
        <v>25</v>
      </c>
      <c r="C24" s="2">
        <v>21</v>
      </c>
      <c r="D24" s="1"/>
      <c r="E24" s="1"/>
      <c r="F24" s="12"/>
    </row>
    <row r="26" spans="1:11" x14ac:dyDescent="0.3">
      <c r="B26" s="8" t="s">
        <v>38</v>
      </c>
      <c r="C26" s="16" t="s">
        <v>27</v>
      </c>
      <c r="D26" s="16">
        <f>(1-2)*100</f>
        <v>-100</v>
      </c>
      <c r="E26" s="15" t="s">
        <v>33</v>
      </c>
      <c r="F26" s="19" t="s">
        <v>31</v>
      </c>
      <c r="G26" s="28"/>
    </row>
    <row r="27" spans="1:11" ht="115.2" x14ac:dyDescent="0.3">
      <c r="B27" s="10" t="s">
        <v>29</v>
      </c>
      <c r="C27" s="9" t="s">
        <v>28</v>
      </c>
      <c r="E27" s="14" t="s">
        <v>32</v>
      </c>
      <c r="F27" s="29" t="s">
        <v>45</v>
      </c>
      <c r="G27" t="s">
        <v>46</v>
      </c>
      <c r="H27">
        <v>0</v>
      </c>
    </row>
    <row r="30" spans="1:11" ht="16.2" x14ac:dyDescent="0.3">
      <c r="B30" s="22" t="s">
        <v>40</v>
      </c>
      <c r="C30" s="17" t="s">
        <v>39</v>
      </c>
      <c r="E30" s="18" t="s">
        <v>35</v>
      </c>
      <c r="F30" s="17" t="s">
        <v>34</v>
      </c>
      <c r="H30" s="30">
        <f>(2*(21)*(10)/31)</f>
        <v>13.548387096774194</v>
      </c>
    </row>
    <row r="31" spans="1:11" ht="115.2" x14ac:dyDescent="0.3">
      <c r="B31" s="23" t="s">
        <v>42</v>
      </c>
      <c r="C31" s="21" t="s">
        <v>41</v>
      </c>
      <c r="E31" s="24" t="s">
        <v>36</v>
      </c>
      <c r="F31" s="7" t="s">
        <v>37</v>
      </c>
      <c r="I31" t="s">
        <v>47</v>
      </c>
      <c r="J31" t="s">
        <v>48</v>
      </c>
      <c r="K31" t="s">
        <v>49</v>
      </c>
    </row>
    <row r="32" spans="1:11" x14ac:dyDescent="0.3">
      <c r="C32" s="2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DOMINANCIA DE SIMPSON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SPEEDMIND</dc:creator>
  <cp:lastModifiedBy>SPEEDMIND</cp:lastModifiedBy>
  <dcterms:created xsi:type="dcterms:W3CDTF">2025-05-26T03:26:32Z</dcterms:created>
  <dcterms:modified xsi:type="dcterms:W3CDTF">2025-05-26T14:01:58Z</dcterms:modified>
</cp:coreProperties>
</file>