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\Desktop\Periodo junio - septiembre 2021\Estructturas I\"/>
    </mc:Choice>
  </mc:AlternateContent>
  <xr:revisionPtr revIDLastSave="0" documentId="8_{F4E87EAD-299C-437F-9FF8-8FC2857610A1}" xr6:coauthVersionLast="45" xr6:coauthVersionMax="45" xr10:uidLastSave="{00000000-0000-0000-0000-000000000000}"/>
  <bookViews>
    <workbookView xWindow="-108" yWindow="-108" windowWidth="23256" windowHeight="12576" activeTab="1" xr2:uid="{77B4DCEF-43E7-419A-84BC-1C0121818AC1}"/>
  </bookViews>
  <sheets>
    <sheet name="inercia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5" i="2" l="1"/>
  <c r="E34" i="2"/>
  <c r="E33" i="2"/>
  <c r="C35" i="2"/>
  <c r="C34" i="2"/>
  <c r="C33" i="2"/>
  <c r="D33" i="2" s="1"/>
  <c r="B35" i="2"/>
  <c r="F35" i="2" s="1"/>
  <c r="B34" i="2"/>
  <c r="F34" i="2" s="1"/>
  <c r="B33" i="2"/>
  <c r="E33" i="1"/>
  <c r="E32" i="1"/>
  <c r="E31" i="1"/>
  <c r="C33" i="1"/>
  <c r="C32" i="1"/>
  <c r="C31" i="1"/>
  <c r="B33" i="1"/>
  <c r="B32" i="1"/>
  <c r="B31" i="1"/>
  <c r="D35" i="2" l="1"/>
  <c r="G34" i="2"/>
  <c r="G35" i="2"/>
  <c r="F33" i="2"/>
  <c r="G33" i="2" s="1"/>
  <c r="B36" i="2"/>
  <c r="D34" i="2"/>
  <c r="D36" i="2" s="1"/>
  <c r="D40" i="2" s="1"/>
  <c r="I16" i="2" s="1"/>
  <c r="F33" i="1"/>
  <c r="G33" i="1" s="1"/>
  <c r="D33" i="1"/>
  <c r="F32" i="1"/>
  <c r="G32" i="1" s="1"/>
  <c r="B34" i="1"/>
  <c r="D31" i="1"/>
  <c r="D32" i="1"/>
  <c r="D34" i="1" s="1"/>
  <c r="D38" i="1" s="1"/>
  <c r="I16" i="1" s="1"/>
  <c r="F31" i="1"/>
  <c r="G31" i="1" s="1"/>
  <c r="G36" i="2" l="1"/>
  <c r="D43" i="2" s="1"/>
  <c r="G34" i="1"/>
  <c r="D42" i="1" s="1"/>
</calcChain>
</file>

<file path=xl/sharedStrings.xml><?xml version="1.0" encoding="utf-8"?>
<sst xmlns="http://schemas.openxmlformats.org/spreadsheetml/2006/main" count="41" uniqueCount="20">
  <si>
    <t>cm</t>
  </si>
  <si>
    <t>Seccion</t>
  </si>
  <si>
    <t>Area</t>
  </si>
  <si>
    <t>Yo</t>
  </si>
  <si>
    <t>Ao*Yo</t>
  </si>
  <si>
    <t>Io</t>
  </si>
  <si>
    <t>Ao*Yo^2</t>
  </si>
  <si>
    <t>Ixx=Io+Ao*Yo^2</t>
  </si>
  <si>
    <t>Sumatoria</t>
  </si>
  <si>
    <t>Ixx</t>
  </si>
  <si>
    <t>Cg</t>
  </si>
  <si>
    <t>CG</t>
  </si>
  <si>
    <t>Inercia cg</t>
  </si>
  <si>
    <t>cm4</t>
  </si>
  <si>
    <t>Ix= Io+A*Yo^2</t>
  </si>
  <si>
    <t>Sum Area (At)</t>
  </si>
  <si>
    <t>Sum Ai*Yi</t>
  </si>
  <si>
    <t>Cg(y)</t>
  </si>
  <si>
    <t>c m</t>
  </si>
  <si>
    <t>I 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</si>
</sst>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Alignment="1">
      <alignment horizontal="right"/>
    </xf>
    <xf numFmtId="2" fontId="0" fillId="0" borderId="1" xfId="0" applyNumberForma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504553</xdr:colOff>
      <xdr:row>3</xdr:row>
      <xdr:rowOff>143494</xdr:rowOff>
    </xdr:from>
    <xdr:to>
      <xdr:col>19</xdr:col>
      <xdr:colOff>18154</xdr:colOff>
      <xdr:row>22</xdr:row>
      <xdr:rowOff>72662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A7CD42-0483-4B0F-AEE5-CCA8B7498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53353" y="698665"/>
          <a:ext cx="5870858" cy="3445254"/>
        </a:xfrm>
        <a:prstGeom prst="rect">
          <a:avLst/>
        </a:prstGeom>
      </xdr:spPr>
    </xdr:pic>
    <xdr:clientData/>
  </xdr:twoCellAnchor>
  <xdr:twoCellAnchor editAs="oneCell">
    <xdr:from>
      <xdr:col>11</xdr:col>
      <xdr:colOff>304258</xdr:colOff>
      <xdr:row>23</xdr:row>
      <xdr:rowOff>26609</xdr:rowOff>
    </xdr:from>
    <xdr:to>
      <xdr:col>19</xdr:col>
      <xdr:colOff>439701</xdr:colOff>
      <xdr:row>38</xdr:row>
      <xdr:rowOff>48986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87FE2C-B380-4D83-B3AA-A7032800A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53058" y="4282923"/>
          <a:ext cx="6492700" cy="2798234"/>
        </a:xfrm>
        <a:prstGeom prst="rect">
          <a:avLst/>
        </a:prstGeom>
      </xdr:spPr>
    </xdr:pic>
    <xdr:clientData/>
  </xdr:twoCellAnchor>
  <xdr:twoCellAnchor>
    <xdr:from>
      <xdr:col>3</xdr:col>
      <xdr:colOff>182880</xdr:colOff>
      <xdr:row>4</xdr:row>
      <xdr:rowOff>22860</xdr:rowOff>
    </xdr:from>
    <xdr:to>
      <xdr:col>5</xdr:col>
      <xdr:colOff>731520</xdr:colOff>
      <xdr:row>7</xdr:row>
      <xdr:rowOff>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E50CFDAC-46E1-4FFF-8AF4-FF2D0221B8FF}"/>
            </a:ext>
          </a:extLst>
        </xdr:cNvPr>
        <xdr:cNvSpPr/>
      </xdr:nvSpPr>
      <xdr:spPr>
        <a:xfrm>
          <a:off x="2819400" y="754380"/>
          <a:ext cx="2263140" cy="525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259080</xdr:colOff>
      <xdr:row>7</xdr:row>
      <xdr:rowOff>7620</xdr:rowOff>
    </xdr:from>
    <xdr:to>
      <xdr:col>4</xdr:col>
      <xdr:colOff>601980</xdr:colOff>
      <xdr:row>21</xdr:row>
      <xdr:rowOff>0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E47C74F0-9BC3-4160-8136-962180ABEC09}"/>
            </a:ext>
          </a:extLst>
        </xdr:cNvPr>
        <xdr:cNvSpPr/>
      </xdr:nvSpPr>
      <xdr:spPr>
        <a:xfrm>
          <a:off x="3756660" y="1287780"/>
          <a:ext cx="342900" cy="2552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3</xdr:col>
      <xdr:colOff>160020</xdr:colOff>
      <xdr:row>21</xdr:row>
      <xdr:rowOff>15240</xdr:rowOff>
    </xdr:from>
    <xdr:to>
      <xdr:col>5</xdr:col>
      <xdr:colOff>708660</xdr:colOff>
      <xdr:row>23</xdr:row>
      <xdr:rowOff>175260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7D2916EB-C077-4F4B-B7C1-B8EFC1FBF4A6}"/>
            </a:ext>
          </a:extLst>
        </xdr:cNvPr>
        <xdr:cNvSpPr/>
      </xdr:nvSpPr>
      <xdr:spPr>
        <a:xfrm>
          <a:off x="2796540" y="3855720"/>
          <a:ext cx="2263140" cy="525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365760</xdr:colOff>
      <xdr:row>3</xdr:row>
      <xdr:rowOff>175260</xdr:rowOff>
    </xdr:from>
    <xdr:to>
      <xdr:col>2</xdr:col>
      <xdr:colOff>403860</xdr:colOff>
      <xdr:row>23</xdr:row>
      <xdr:rowOff>167640</xdr:rowOff>
    </xdr:to>
    <xdr:cxnSp macro="">
      <xdr:nvCxnSpPr>
        <xdr:cNvPr id="7" name="Conector recto de flecha 6">
          <a:extLst>
            <a:ext uri="{FF2B5EF4-FFF2-40B4-BE49-F238E27FC236}">
              <a16:creationId xmlns:a16="http://schemas.microsoft.com/office/drawing/2014/main" id="{F226772B-215F-4E6D-8EBD-A50542058591}"/>
            </a:ext>
          </a:extLst>
        </xdr:cNvPr>
        <xdr:cNvCxnSpPr/>
      </xdr:nvCxnSpPr>
      <xdr:spPr>
        <a:xfrm>
          <a:off x="2202180" y="723900"/>
          <a:ext cx="38100" cy="364998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25</xdr:row>
      <xdr:rowOff>38100</xdr:rowOff>
    </xdr:from>
    <xdr:to>
      <xdr:col>6</xdr:col>
      <xdr:colOff>0</xdr:colOff>
      <xdr:row>25</xdr:row>
      <xdr:rowOff>45720</xdr:rowOff>
    </xdr:to>
    <xdr:cxnSp macro="">
      <xdr:nvCxnSpPr>
        <xdr:cNvPr id="8" name="Conector recto de flecha 7">
          <a:extLst>
            <a:ext uri="{FF2B5EF4-FFF2-40B4-BE49-F238E27FC236}">
              <a16:creationId xmlns:a16="http://schemas.microsoft.com/office/drawing/2014/main" id="{591C9C05-7F73-4F5A-938D-38C88EC9CB29}"/>
            </a:ext>
          </a:extLst>
        </xdr:cNvPr>
        <xdr:cNvCxnSpPr/>
      </xdr:nvCxnSpPr>
      <xdr:spPr>
        <a:xfrm flipH="1">
          <a:off x="2750820" y="4610100"/>
          <a:ext cx="2453640" cy="762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3</xdr:row>
      <xdr:rowOff>167640</xdr:rowOff>
    </xdr:from>
    <xdr:to>
      <xdr:col>6</xdr:col>
      <xdr:colOff>304800</xdr:colOff>
      <xdr:row>7</xdr:row>
      <xdr:rowOff>38100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1F3462F7-079A-4C74-B1BD-0C2F158D6B9F}"/>
            </a:ext>
          </a:extLst>
        </xdr:cNvPr>
        <xdr:cNvCxnSpPr/>
      </xdr:nvCxnSpPr>
      <xdr:spPr>
        <a:xfrm>
          <a:off x="5501640" y="716280"/>
          <a:ext cx="7620" cy="60198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220980</xdr:colOff>
      <xdr:row>13</xdr:row>
      <xdr:rowOff>83820</xdr:rowOff>
    </xdr:from>
    <xdr:to>
      <xdr:col>4</xdr:col>
      <xdr:colOff>670560</xdr:colOff>
      <xdr:row>13</xdr:row>
      <xdr:rowOff>91440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3A4A7147-3317-4141-B70D-004EA68E1377}"/>
            </a:ext>
          </a:extLst>
        </xdr:cNvPr>
        <xdr:cNvCxnSpPr/>
      </xdr:nvCxnSpPr>
      <xdr:spPr>
        <a:xfrm flipH="1">
          <a:off x="3718560" y="2461260"/>
          <a:ext cx="449580" cy="762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376765</xdr:colOff>
      <xdr:row>20</xdr:row>
      <xdr:rowOff>132080</xdr:rowOff>
    </xdr:from>
    <xdr:to>
      <xdr:col>6</xdr:col>
      <xdr:colOff>384385</xdr:colOff>
      <xdr:row>24</xdr:row>
      <xdr:rowOff>2540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6447353C-5C0C-405A-BA8F-7CC4AB960A2C}"/>
            </a:ext>
          </a:extLst>
        </xdr:cNvPr>
        <xdr:cNvCxnSpPr/>
      </xdr:nvCxnSpPr>
      <xdr:spPr>
        <a:xfrm>
          <a:off x="5581225" y="3789680"/>
          <a:ext cx="7620" cy="60198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903516</xdr:colOff>
      <xdr:row>11</xdr:row>
      <xdr:rowOff>55790</xdr:rowOff>
    </xdr:from>
    <xdr:to>
      <xdr:col>6</xdr:col>
      <xdr:colOff>922565</xdr:colOff>
      <xdr:row>23</xdr:row>
      <xdr:rowOff>183697</xdr:rowOff>
    </xdr:to>
    <xdr:cxnSp macro="">
      <xdr:nvCxnSpPr>
        <xdr:cNvPr id="12" name="Conector recto de flecha 11">
          <a:extLst>
            <a:ext uri="{FF2B5EF4-FFF2-40B4-BE49-F238E27FC236}">
              <a16:creationId xmlns:a16="http://schemas.microsoft.com/office/drawing/2014/main" id="{B0D890EA-5AEC-4D16-81B8-6F8403F4D020}"/>
            </a:ext>
          </a:extLst>
        </xdr:cNvPr>
        <xdr:cNvCxnSpPr/>
      </xdr:nvCxnSpPr>
      <xdr:spPr>
        <a:xfrm flipH="1">
          <a:off x="6107976" y="2067470"/>
          <a:ext cx="19049" cy="2322467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656953</xdr:colOff>
      <xdr:row>1</xdr:row>
      <xdr:rowOff>176151</xdr:rowOff>
    </xdr:from>
    <xdr:to>
      <xdr:col>17</xdr:col>
      <xdr:colOff>170554</xdr:colOff>
      <xdr:row>20</xdr:row>
      <xdr:rowOff>105319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5D44F9C-6416-40B9-ACD4-D50D83FF14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16439" y="361208"/>
          <a:ext cx="5870858" cy="3445254"/>
        </a:xfrm>
        <a:prstGeom prst="rect">
          <a:avLst/>
        </a:prstGeom>
      </xdr:spPr>
    </xdr:pic>
    <xdr:clientData/>
  </xdr:twoCellAnchor>
  <xdr:twoCellAnchor editAs="oneCell">
    <xdr:from>
      <xdr:col>9</xdr:col>
      <xdr:colOff>731521</xdr:colOff>
      <xdr:row>20</xdr:row>
      <xdr:rowOff>173565</xdr:rowOff>
    </xdr:from>
    <xdr:to>
      <xdr:col>16</xdr:col>
      <xdr:colOff>752334</xdr:colOff>
      <xdr:row>33</xdr:row>
      <xdr:rowOff>174171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59BC39-A7D9-48CF-A4F4-4F1A2F677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91007" y="3874708"/>
          <a:ext cx="5583413" cy="2406349"/>
        </a:xfrm>
        <a:prstGeom prst="rect">
          <a:avLst/>
        </a:prstGeom>
      </xdr:spPr>
    </xdr:pic>
    <xdr:clientData/>
  </xdr:twoCellAnchor>
  <xdr:twoCellAnchor>
    <xdr:from>
      <xdr:col>3</xdr:col>
      <xdr:colOff>182880</xdr:colOff>
      <xdr:row>4</xdr:row>
      <xdr:rowOff>22860</xdr:rowOff>
    </xdr:from>
    <xdr:to>
      <xdr:col>5</xdr:col>
      <xdr:colOff>731520</xdr:colOff>
      <xdr:row>7</xdr:row>
      <xdr:rowOff>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CB021699-93BC-4354-8CFB-021902FAA953}"/>
            </a:ext>
          </a:extLst>
        </xdr:cNvPr>
        <xdr:cNvSpPr/>
      </xdr:nvSpPr>
      <xdr:spPr>
        <a:xfrm>
          <a:off x="2804160" y="754380"/>
          <a:ext cx="2133600" cy="525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4</xdr:col>
      <xdr:colOff>259080</xdr:colOff>
      <xdr:row>7</xdr:row>
      <xdr:rowOff>7620</xdr:rowOff>
    </xdr:from>
    <xdr:to>
      <xdr:col>4</xdr:col>
      <xdr:colOff>601980</xdr:colOff>
      <xdr:row>21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A311E3A-993C-4728-AB6F-66FE0CBFB75F}"/>
            </a:ext>
          </a:extLst>
        </xdr:cNvPr>
        <xdr:cNvSpPr/>
      </xdr:nvSpPr>
      <xdr:spPr>
        <a:xfrm>
          <a:off x="3672840" y="1287780"/>
          <a:ext cx="342900" cy="2552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3</xdr:col>
      <xdr:colOff>160020</xdr:colOff>
      <xdr:row>21</xdr:row>
      <xdr:rowOff>15240</xdr:rowOff>
    </xdr:from>
    <xdr:to>
      <xdr:col>5</xdr:col>
      <xdr:colOff>708660</xdr:colOff>
      <xdr:row>23</xdr:row>
      <xdr:rowOff>175260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290D7C62-FB00-4DA1-86E3-D933E2DA14B5}"/>
            </a:ext>
          </a:extLst>
        </xdr:cNvPr>
        <xdr:cNvSpPr/>
      </xdr:nvSpPr>
      <xdr:spPr>
        <a:xfrm>
          <a:off x="2781300" y="3855720"/>
          <a:ext cx="2133600" cy="52578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C" sz="1100"/>
        </a:p>
      </xdr:txBody>
    </xdr:sp>
    <xdr:clientData/>
  </xdr:twoCellAnchor>
  <xdr:twoCellAnchor>
    <xdr:from>
      <xdr:col>2</xdr:col>
      <xdr:colOff>365760</xdr:colOff>
      <xdr:row>3</xdr:row>
      <xdr:rowOff>175260</xdr:rowOff>
    </xdr:from>
    <xdr:to>
      <xdr:col>2</xdr:col>
      <xdr:colOff>403860</xdr:colOff>
      <xdr:row>23</xdr:row>
      <xdr:rowOff>167640</xdr:rowOff>
    </xdr:to>
    <xdr:cxnSp macro="">
      <xdr:nvCxnSpPr>
        <xdr:cNvPr id="10" name="Conector recto de flecha 9">
          <a:extLst>
            <a:ext uri="{FF2B5EF4-FFF2-40B4-BE49-F238E27FC236}">
              <a16:creationId xmlns:a16="http://schemas.microsoft.com/office/drawing/2014/main" id="{B3AB2376-64BD-4254-9F08-D6110C99E0C3}"/>
            </a:ext>
          </a:extLst>
        </xdr:cNvPr>
        <xdr:cNvCxnSpPr/>
      </xdr:nvCxnSpPr>
      <xdr:spPr>
        <a:xfrm>
          <a:off x="2194560" y="723900"/>
          <a:ext cx="38100" cy="364998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114300</xdr:colOff>
      <xdr:row>25</xdr:row>
      <xdr:rowOff>38100</xdr:rowOff>
    </xdr:from>
    <xdr:to>
      <xdr:col>6</xdr:col>
      <xdr:colOff>0</xdr:colOff>
      <xdr:row>25</xdr:row>
      <xdr:rowOff>45720</xdr:rowOff>
    </xdr:to>
    <xdr:cxnSp macro="">
      <xdr:nvCxnSpPr>
        <xdr:cNvPr id="11" name="Conector recto de flecha 10">
          <a:extLst>
            <a:ext uri="{FF2B5EF4-FFF2-40B4-BE49-F238E27FC236}">
              <a16:creationId xmlns:a16="http://schemas.microsoft.com/office/drawing/2014/main" id="{32756EC9-3E7B-4983-9542-6293E141EBA2}"/>
            </a:ext>
          </a:extLst>
        </xdr:cNvPr>
        <xdr:cNvCxnSpPr/>
      </xdr:nvCxnSpPr>
      <xdr:spPr>
        <a:xfrm flipH="1">
          <a:off x="2735580" y="4610100"/>
          <a:ext cx="2263140" cy="762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297180</xdr:colOff>
      <xdr:row>3</xdr:row>
      <xdr:rowOff>167640</xdr:rowOff>
    </xdr:from>
    <xdr:to>
      <xdr:col>6</xdr:col>
      <xdr:colOff>304800</xdr:colOff>
      <xdr:row>7</xdr:row>
      <xdr:rowOff>38100</xdr:rowOff>
    </xdr:to>
    <xdr:cxnSp macro="">
      <xdr:nvCxnSpPr>
        <xdr:cNvPr id="13" name="Conector recto de flecha 12">
          <a:extLst>
            <a:ext uri="{FF2B5EF4-FFF2-40B4-BE49-F238E27FC236}">
              <a16:creationId xmlns:a16="http://schemas.microsoft.com/office/drawing/2014/main" id="{C7F4DEA4-2580-4D2D-B35E-89808170FE0B}"/>
            </a:ext>
          </a:extLst>
        </xdr:cNvPr>
        <xdr:cNvCxnSpPr/>
      </xdr:nvCxnSpPr>
      <xdr:spPr>
        <a:xfrm>
          <a:off x="5295900" y="716280"/>
          <a:ext cx="7620" cy="60198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220980</xdr:colOff>
      <xdr:row>13</xdr:row>
      <xdr:rowOff>83820</xdr:rowOff>
    </xdr:from>
    <xdr:to>
      <xdr:col>4</xdr:col>
      <xdr:colOff>670560</xdr:colOff>
      <xdr:row>13</xdr:row>
      <xdr:rowOff>91440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E98AC943-3A26-451E-9638-43616C46B114}"/>
            </a:ext>
          </a:extLst>
        </xdr:cNvPr>
        <xdr:cNvCxnSpPr/>
      </xdr:nvCxnSpPr>
      <xdr:spPr>
        <a:xfrm flipH="1">
          <a:off x="3634740" y="2461260"/>
          <a:ext cx="449580" cy="762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376765</xdr:colOff>
      <xdr:row>20</xdr:row>
      <xdr:rowOff>132080</xdr:rowOff>
    </xdr:from>
    <xdr:to>
      <xdr:col>6</xdr:col>
      <xdr:colOff>384385</xdr:colOff>
      <xdr:row>24</xdr:row>
      <xdr:rowOff>2540</xdr:rowOff>
    </xdr:to>
    <xdr:cxnSp macro="">
      <xdr:nvCxnSpPr>
        <xdr:cNvPr id="18" name="Conector recto de flecha 17">
          <a:extLst>
            <a:ext uri="{FF2B5EF4-FFF2-40B4-BE49-F238E27FC236}">
              <a16:creationId xmlns:a16="http://schemas.microsoft.com/office/drawing/2014/main" id="{B49EE4B6-FA6B-4DB1-BDEF-9E5016999079}"/>
            </a:ext>
          </a:extLst>
        </xdr:cNvPr>
        <xdr:cNvCxnSpPr/>
      </xdr:nvCxnSpPr>
      <xdr:spPr>
        <a:xfrm>
          <a:off x="5389032" y="3857413"/>
          <a:ext cx="7620" cy="615527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903516</xdr:colOff>
      <xdr:row>11</xdr:row>
      <xdr:rowOff>55790</xdr:rowOff>
    </xdr:from>
    <xdr:to>
      <xdr:col>6</xdr:col>
      <xdr:colOff>922565</xdr:colOff>
      <xdr:row>23</xdr:row>
      <xdr:rowOff>183697</xdr:rowOff>
    </xdr:to>
    <xdr:cxnSp macro="">
      <xdr:nvCxnSpPr>
        <xdr:cNvPr id="19" name="Conector recto de flecha 18">
          <a:extLst>
            <a:ext uri="{FF2B5EF4-FFF2-40B4-BE49-F238E27FC236}">
              <a16:creationId xmlns:a16="http://schemas.microsoft.com/office/drawing/2014/main" id="{5E8D3D4F-5DDE-4E8A-B629-EB238A10E897}"/>
            </a:ext>
          </a:extLst>
        </xdr:cNvPr>
        <xdr:cNvCxnSpPr/>
      </xdr:nvCxnSpPr>
      <xdr:spPr>
        <a:xfrm flipH="1">
          <a:off x="6106887" y="2091419"/>
          <a:ext cx="19049" cy="2348592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C05A-65F0-4356-AF93-48C0952ADBBE}">
  <dimension ref="A6:J43"/>
  <sheetViews>
    <sheetView zoomScale="70" zoomScaleNormal="70" workbookViewId="0">
      <selection activeCell="F15" sqref="F15"/>
    </sheetView>
  </sheetViews>
  <sheetFormatPr baseColWidth="10" defaultRowHeight="14.4" x14ac:dyDescent="0.3"/>
  <cols>
    <col min="1" max="1" width="15.109375" customWidth="1"/>
    <col min="2" max="3" width="11.6640625" bestFit="1" customWidth="1"/>
    <col min="4" max="4" width="12.5546875" bestFit="1" customWidth="1"/>
    <col min="5" max="6" width="12.44140625" bestFit="1" customWidth="1"/>
    <col min="7" max="7" width="15.5546875" customWidth="1"/>
  </cols>
  <sheetData>
    <row r="6" spans="2:10" x14ac:dyDescent="0.3">
      <c r="H6" s="11">
        <v>0.6</v>
      </c>
      <c r="I6" t="s">
        <v>0</v>
      </c>
    </row>
    <row r="13" spans="2:10" x14ac:dyDescent="0.3">
      <c r="B13" s="11">
        <v>40</v>
      </c>
      <c r="C13" t="s">
        <v>0</v>
      </c>
    </row>
    <row r="14" spans="2:10" x14ac:dyDescent="0.3">
      <c r="F14" s="11">
        <v>1</v>
      </c>
      <c r="G14" t="s">
        <v>0</v>
      </c>
    </row>
    <row r="16" spans="2:10" x14ac:dyDescent="0.3">
      <c r="H16" s="6" t="s">
        <v>11</v>
      </c>
      <c r="I16" s="10">
        <f>+D40</f>
        <v>20</v>
      </c>
      <c r="J16" t="s">
        <v>0</v>
      </c>
    </row>
    <row r="23" spans="1:9" x14ac:dyDescent="0.3">
      <c r="H23" s="11">
        <v>0.6</v>
      </c>
      <c r="I23" t="s">
        <v>0</v>
      </c>
    </row>
    <row r="27" spans="1:9" x14ac:dyDescent="0.3">
      <c r="E27" s="11">
        <v>15</v>
      </c>
      <c r="F27" t="s">
        <v>0</v>
      </c>
    </row>
    <row r="32" spans="1:9" x14ac:dyDescent="0.3">
      <c r="A32" s="3" t="s">
        <v>1</v>
      </c>
      <c r="B32" s="3" t="s">
        <v>2</v>
      </c>
      <c r="C32" s="3" t="s">
        <v>3</v>
      </c>
      <c r="D32" s="3" t="s">
        <v>4</v>
      </c>
      <c r="E32" s="3" t="s">
        <v>5</v>
      </c>
      <c r="F32" s="3" t="s">
        <v>6</v>
      </c>
      <c r="G32" s="3" t="s">
        <v>14</v>
      </c>
    </row>
    <row r="33" spans="1:7" x14ac:dyDescent="0.3">
      <c r="A33" s="7">
        <v>1</v>
      </c>
      <c r="B33" s="7">
        <f>+E27*H6</f>
        <v>9</v>
      </c>
      <c r="C33" s="7">
        <f>+B13-(H6/2)</f>
        <v>39.700000000000003</v>
      </c>
      <c r="D33" s="7">
        <f>+B33*C33</f>
        <v>357.3</v>
      </c>
      <c r="E33" s="7">
        <f>+(E27*H6^3)/12</f>
        <v>0.26999999999999996</v>
      </c>
      <c r="F33" s="7">
        <f>+B33*C33^2</f>
        <v>14184.810000000001</v>
      </c>
      <c r="G33" s="7">
        <f>+E33+F33</f>
        <v>14185.080000000002</v>
      </c>
    </row>
    <row r="34" spans="1:7" x14ac:dyDescent="0.3">
      <c r="A34" s="7">
        <v>2</v>
      </c>
      <c r="B34" s="7">
        <f>+(B13-H6-H23)*F14</f>
        <v>38.799999999999997</v>
      </c>
      <c r="C34" s="7">
        <f>+(B13-H6-H23)/2+H23</f>
        <v>20</v>
      </c>
      <c r="D34" s="7">
        <f t="shared" ref="D34:D35" si="0">+B34*C34</f>
        <v>776</v>
      </c>
      <c r="E34" s="7">
        <f>+(F14*(B13-H6-H23)^3)/12</f>
        <v>4867.5893333333324</v>
      </c>
      <c r="F34" s="7">
        <f t="shared" ref="F34:F35" si="1">+B34*C34^2</f>
        <v>15519.999999999998</v>
      </c>
      <c r="G34" s="7">
        <f t="shared" ref="G34:G35" si="2">+E34+F34</f>
        <v>20387.58933333333</v>
      </c>
    </row>
    <row r="35" spans="1:7" x14ac:dyDescent="0.3">
      <c r="A35" s="7">
        <v>3</v>
      </c>
      <c r="B35" s="7">
        <f>+E27*H23</f>
        <v>9</v>
      </c>
      <c r="C35" s="7">
        <f>+H23/2</f>
        <v>0.3</v>
      </c>
      <c r="D35" s="7">
        <f t="shared" si="0"/>
        <v>2.6999999999999997</v>
      </c>
      <c r="E35" s="7">
        <f>+(E27*H23^3)/12</f>
        <v>0.26999999999999996</v>
      </c>
      <c r="F35" s="7">
        <f t="shared" si="1"/>
        <v>0.80999999999999994</v>
      </c>
      <c r="G35" s="7">
        <f t="shared" si="2"/>
        <v>1.0799999999999998</v>
      </c>
    </row>
    <row r="36" spans="1:7" x14ac:dyDescent="0.3">
      <c r="A36" s="8" t="s">
        <v>15</v>
      </c>
      <c r="B36" s="7">
        <f>+SUM(B33:B35)</f>
        <v>56.8</v>
      </c>
      <c r="C36" s="8" t="s">
        <v>16</v>
      </c>
      <c r="D36" s="7">
        <f>+SUM(D33:D35)</f>
        <v>1136</v>
      </c>
      <c r="E36" s="7"/>
      <c r="F36" s="8" t="s">
        <v>9</v>
      </c>
      <c r="G36" s="7">
        <f>+SUM(G33:G35)</f>
        <v>34573.749333333333</v>
      </c>
    </row>
    <row r="40" spans="1:7" x14ac:dyDescent="0.3">
      <c r="C40" s="4" t="s">
        <v>17</v>
      </c>
      <c r="D40" s="4">
        <f>+D36/B36</f>
        <v>20</v>
      </c>
      <c r="E40" s="4" t="s">
        <v>18</v>
      </c>
    </row>
    <row r="43" spans="1:7" x14ac:dyDescent="0.3">
      <c r="C43" s="4" t="s">
        <v>19</v>
      </c>
      <c r="D43" s="10">
        <f>+G36-(B36*D40^2)</f>
        <v>11853.749333333333</v>
      </c>
      <c r="E43" s="4" t="s">
        <v>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1348-0672-464E-803E-069C331867DA}">
  <dimension ref="A6:J42"/>
  <sheetViews>
    <sheetView tabSelected="1" zoomScale="70" zoomScaleNormal="70" workbookViewId="0">
      <selection activeCell="T29" sqref="T29"/>
    </sheetView>
  </sheetViews>
  <sheetFormatPr baseColWidth="10" defaultRowHeight="14.4" x14ac:dyDescent="0.3"/>
  <cols>
    <col min="1" max="1" width="15.109375" customWidth="1"/>
    <col min="2" max="3" width="11.6640625" bestFit="1" customWidth="1"/>
    <col min="4" max="4" width="12.5546875" bestFit="1" customWidth="1"/>
    <col min="5" max="6" width="12.44140625" bestFit="1" customWidth="1"/>
    <col min="7" max="7" width="15.5546875" customWidth="1"/>
  </cols>
  <sheetData>
    <row r="6" spans="2:10" x14ac:dyDescent="0.3">
      <c r="H6" s="4">
        <v>0.6</v>
      </c>
      <c r="I6" t="s">
        <v>0</v>
      </c>
    </row>
    <row r="13" spans="2:10" x14ac:dyDescent="0.3">
      <c r="B13" s="4">
        <v>25</v>
      </c>
      <c r="C13" t="s">
        <v>0</v>
      </c>
    </row>
    <row r="14" spans="2:10" x14ac:dyDescent="0.3">
      <c r="F14" s="4">
        <v>0.8</v>
      </c>
      <c r="G14" t="s">
        <v>0</v>
      </c>
    </row>
    <row r="16" spans="2:10" x14ac:dyDescent="0.3">
      <c r="H16" s="6" t="s">
        <v>11</v>
      </c>
      <c r="I16" s="10">
        <f>+D38</f>
        <v>12.234078212290502</v>
      </c>
      <c r="J16" t="s">
        <v>0</v>
      </c>
    </row>
    <row r="23" spans="1:9" x14ac:dyDescent="0.3">
      <c r="H23" s="4">
        <v>0.6</v>
      </c>
      <c r="I23" t="s">
        <v>0</v>
      </c>
    </row>
    <row r="27" spans="1:9" x14ac:dyDescent="0.3">
      <c r="E27" s="4">
        <v>8</v>
      </c>
      <c r="F27" t="s">
        <v>0</v>
      </c>
    </row>
    <row r="30" spans="1:9" x14ac:dyDescent="0.3">
      <c r="A30" s="3" t="s">
        <v>1</v>
      </c>
      <c r="B30" s="3" t="s">
        <v>2</v>
      </c>
      <c r="C30" s="3" t="s">
        <v>3</v>
      </c>
      <c r="D30" s="3" t="s">
        <v>4</v>
      </c>
      <c r="E30" s="3" t="s">
        <v>5</v>
      </c>
      <c r="F30" s="3" t="s">
        <v>6</v>
      </c>
      <c r="G30" s="3" t="s">
        <v>7</v>
      </c>
    </row>
    <row r="31" spans="1:9" x14ac:dyDescent="0.3">
      <c r="A31" s="2">
        <v>1</v>
      </c>
      <c r="B31" s="7">
        <f>+E27*H6</f>
        <v>4.8</v>
      </c>
      <c r="C31" s="7">
        <f>+B13-(H6/2)</f>
        <v>24.7</v>
      </c>
      <c r="D31" s="7">
        <f>+B31*C31</f>
        <v>118.55999999999999</v>
      </c>
      <c r="E31" s="7">
        <f>+(E27*H6^3)/12</f>
        <v>0.14399999999999999</v>
      </c>
      <c r="F31" s="7">
        <f>+B31*C31^2</f>
        <v>2928.4319999999993</v>
      </c>
      <c r="G31" s="7">
        <f>+E31+F31</f>
        <v>2928.5759999999991</v>
      </c>
    </row>
    <row r="32" spans="1:9" x14ac:dyDescent="0.3">
      <c r="A32" s="2">
        <v>2</v>
      </c>
      <c r="B32" s="7">
        <f>+(B13-H23-H6)*F14</f>
        <v>19.04</v>
      </c>
      <c r="C32" s="7">
        <f>+((B13-1-1)/2)+H23</f>
        <v>12.1</v>
      </c>
      <c r="D32" s="7">
        <f t="shared" ref="D32:D33" si="0">+B32*C32</f>
        <v>230.38399999999999</v>
      </c>
      <c r="E32" s="7">
        <f>+(F14*(B13-H6-H23)^3)/12</f>
        <v>898.75146666666626</v>
      </c>
      <c r="F32" s="7">
        <f t="shared" ref="F32:F33" si="1">+B32*C32^2</f>
        <v>2787.6463999999996</v>
      </c>
      <c r="G32" s="7">
        <f t="shared" ref="G32:G33" si="2">+E32+F32</f>
        <v>3686.3978666666658</v>
      </c>
    </row>
    <row r="33" spans="1:7" x14ac:dyDescent="0.3">
      <c r="A33" s="2">
        <v>3</v>
      </c>
      <c r="B33" s="7">
        <f>+E27*H23</f>
        <v>4.8</v>
      </c>
      <c r="C33" s="7">
        <f>+H23/2</f>
        <v>0.3</v>
      </c>
      <c r="D33" s="7">
        <f t="shared" si="0"/>
        <v>1.44</v>
      </c>
      <c r="E33" s="7">
        <f>+(E27*H23^3)/12</f>
        <v>0.14399999999999999</v>
      </c>
      <c r="F33" s="7">
        <f t="shared" si="1"/>
        <v>0.432</v>
      </c>
      <c r="G33" s="7">
        <f t="shared" si="2"/>
        <v>0.57599999999999996</v>
      </c>
    </row>
    <row r="34" spans="1:7" x14ac:dyDescent="0.3">
      <c r="A34" s="2" t="s">
        <v>8</v>
      </c>
      <c r="B34" s="8">
        <f>+B31+B32+B33</f>
        <v>28.64</v>
      </c>
      <c r="C34" s="1"/>
      <c r="D34" s="7">
        <f>+SUM(D31:D33)</f>
        <v>350.38399999999996</v>
      </c>
      <c r="E34" s="1"/>
      <c r="F34" s="5" t="s">
        <v>9</v>
      </c>
      <c r="G34" s="7">
        <f>+SUM(G31:G33)</f>
        <v>6615.5498666666654</v>
      </c>
    </row>
    <row r="38" spans="1:7" x14ac:dyDescent="0.3">
      <c r="C38" s="2" t="s">
        <v>10</v>
      </c>
      <c r="D38" s="7">
        <f>+D34/B34</f>
        <v>12.234078212290502</v>
      </c>
      <c r="E38" s="2" t="s">
        <v>0</v>
      </c>
    </row>
    <row r="42" spans="1:7" x14ac:dyDescent="0.3">
      <c r="C42" s="3" t="s">
        <v>12</v>
      </c>
      <c r="D42" s="9">
        <f>+G34-(B34*D38^2)</f>
        <v>2328.9246063314704</v>
      </c>
      <c r="E42" s="3" t="s">
        <v>13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inercia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</dc:creator>
  <cp:lastModifiedBy>Alejandro</cp:lastModifiedBy>
  <dcterms:created xsi:type="dcterms:W3CDTF">2021-07-08T12:21:01Z</dcterms:created>
  <dcterms:modified xsi:type="dcterms:W3CDTF">2021-07-14T17:46:03Z</dcterms:modified>
</cp:coreProperties>
</file>