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66925"/>
  <mc:AlternateContent xmlns:mc="http://schemas.openxmlformats.org/markup-compatibility/2006">
    <mc:Choice Requires="x15">
      <x15ac:absPath xmlns:x15ac="http://schemas.microsoft.com/office/spreadsheetml/2010/11/ac" url="C:\MARIELA HIDALGO\UNACH\UNACH 2025 1S\SIMULACIÓN DE NEGOCIOS\simuladrores\"/>
    </mc:Choice>
  </mc:AlternateContent>
  <xr:revisionPtr revIDLastSave="0" documentId="8_{746EDED5-8542-4FB3-A361-EAC728BA4C10}" xr6:coauthVersionLast="46" xr6:coauthVersionMax="46" xr10:uidLastSave="{00000000-0000-0000-0000-000000000000}"/>
  <bookViews>
    <workbookView xWindow="-108" yWindow="-108" windowWidth="23256" windowHeight="12456" activeTab="1" xr2:uid="{91743B43-C5EE-4F29-B1E2-F4A95799A93A}"/>
  </bookViews>
  <sheets>
    <sheet name="Instrucciones" sheetId="5" r:id="rId1"/>
    <sheet name="Datos" sheetId="1" r:id="rId2"/>
    <sheet name="Matriz BCG"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1" l="1"/>
  <c r="C4" i="1"/>
  <c r="C5" i="1"/>
  <c r="C6" i="1"/>
  <c r="C7" i="1"/>
  <c r="C8" i="1"/>
  <c r="C2" i="1"/>
  <c r="C9" i="1"/>
  <c r="G9" i="1"/>
  <c r="H9" i="1"/>
  <c r="I9" i="1" s="1"/>
  <c r="G4" i="1"/>
  <c r="G2" i="1"/>
  <c r="G3" i="1" l="1"/>
  <c r="G5" i="1"/>
  <c r="G6" i="1"/>
  <c r="G7" i="1"/>
  <c r="G8" i="1"/>
  <c r="H3" i="1"/>
  <c r="H4" i="1"/>
  <c r="I4" i="1" s="1"/>
  <c r="H5" i="1"/>
  <c r="I5" i="1" s="1"/>
  <c r="H6" i="1"/>
  <c r="I6" i="1" s="1"/>
  <c r="H7" i="1"/>
  <c r="H8" i="1"/>
  <c r="H2" i="1"/>
  <c r="I2" i="1" s="1"/>
  <c r="I7" i="1" l="1"/>
  <c r="I8" i="1"/>
  <c r="I3" i="1"/>
</calcChain>
</file>

<file path=xl/sharedStrings.xml><?xml version="1.0" encoding="utf-8"?>
<sst xmlns="http://schemas.openxmlformats.org/spreadsheetml/2006/main" count="23" uniqueCount="23">
  <si>
    <t>Producto</t>
  </si>
  <si>
    <t>Galletas Sensación</t>
  </si>
  <si>
    <t>Barrita Go</t>
  </si>
  <si>
    <t>Refrescol</t>
  </si>
  <si>
    <t>Acid Ice Caramelo</t>
  </si>
  <si>
    <t>Tulichips</t>
  </si>
  <si>
    <t>Barrita Gom-Ice</t>
  </si>
  <si>
    <t>Crispi Exploit</t>
  </si>
  <si>
    <t>Ventas</t>
  </si>
  <si>
    <t>Proporción cartera de negocio</t>
  </si>
  <si>
    <t>Ventas líder competidor</t>
  </si>
  <si>
    <t>Tasa de crecimiento de mercado</t>
  </si>
  <si>
    <t>Participación de mercado</t>
  </si>
  <si>
    <t>Cuadrante</t>
  </si>
  <si>
    <t>Ventas sector año 1</t>
  </si>
  <si>
    <t>Ventas sector año 2</t>
  </si>
  <si>
    <t>Matriz Boston Consulting Group</t>
  </si>
  <si>
    <t>Instrucciones</t>
  </si>
  <si>
    <t>XYZ</t>
  </si>
  <si>
    <t>Matriz BCG excel</t>
  </si>
  <si>
    <t>El modelo está sobre 7 productos. Al estar sobre una tabla de excel, excel automatiza los cálculos que hagas (las celdas de color gris). Solo debes escribir sobre la última celda de la tabla los datos de ventas  de la empresa, ventas de líder competidor y las ventas de mercado en los dos períodos de análisis.</t>
  </si>
  <si>
    <t>El modelo automatiza los gráficos de proporción de cartera de negocio y comparativa de ventas de empresa vs líder de sector. El gráfico BCG automatiza hasta 7 productos. Para ingresar, revisa este vídeo de Ingenio Empresa.</t>
  </si>
  <si>
    <t>Para saber más, ingresa a https://ingenioempresa.com/matriz-bcg/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</si>
</sst>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quot;$&quot;* #,##0_-;\-&quot;$&quot;* #,##0_-;_-&quot;$&quot;* &quot;-&quot;??_-;_-@_-"/>
    <numFmt numFmtId="166" formatCode="0.000"/>
    <numFmt numFmtId="167" formatCode="0.0%"/>
  </numFmts>
  <fonts count="6" x14ac:knownFonts="1">
    <font>
      <sz val="11"/>
      <color theme="1"/>
      <name val="Calibri"/>
      <family val="2"/>
      <scheme val="minor"/>
    </font>
    <font>
      <sz val="11"/>
      <color theme="1"/>
      <name val="Calibri"/>
      <family val="2"/>
      <scheme val="minor"/>
    </font>
    <font>
      <sz val="11"/>
      <color theme="1"/>
      <name val="Arial"/>
      <family val="2"/>
    </font>
    <font>
      <b/>
      <sz val="16"/>
      <color theme="1"/>
      <name val="Arial"/>
      <family val="2"/>
    </font>
    <font>
      <b/>
      <sz val="11"/>
      <color theme="1"/>
      <name val="Arial"/>
      <family val="2"/>
    </font>
    <font>
      <u/>
      <sz val="11"/>
      <color theme="1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1">
    <border>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7">
    <xf numFmtId="0" fontId="0" fillId="0" borderId="0" xfId="0"/>
    <xf numFmtId="0" fontId="0" fillId="0" borderId="0" xfId="0" applyAlignment="1">
      <alignment horizontal="center" vertical="center" wrapText="1"/>
    </xf>
    <xf numFmtId="10" fontId="0" fillId="0" borderId="0" xfId="2"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applyAlignment="1">
      <alignment horizontal="left" vertical="center" wrapText="1"/>
    </xf>
    <xf numFmtId="10" fontId="0" fillId="3" borderId="0" xfId="2" applyNumberFormat="1" applyFont="1" applyFill="1" applyAlignment="1">
      <alignment horizontal="center" vertical="center" wrapText="1"/>
    </xf>
    <xf numFmtId="166" fontId="0" fillId="3" borderId="0" xfId="2" applyNumberFormat="1" applyFont="1" applyFill="1" applyAlignment="1">
      <alignment horizontal="center" vertical="center" wrapText="1"/>
    </xf>
    <xf numFmtId="167" fontId="0" fillId="3" borderId="0" xfId="2" applyNumberFormat="1" applyFont="1" applyFill="1" applyAlignment="1">
      <alignment horizontal="center" vertical="center" wrapText="1"/>
    </xf>
    <xf numFmtId="0" fontId="0" fillId="3" borderId="0" xfId="0" applyFill="1" applyAlignment="1">
      <alignment horizontal="left" vertical="center" wrapText="1"/>
    </xf>
    <xf numFmtId="0" fontId="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wrapText="1"/>
    </xf>
    <xf numFmtId="9" fontId="0" fillId="3" borderId="0" xfId="2" applyFont="1" applyFill="1" applyAlignment="1">
      <alignment horizontal="center" vertical="center" wrapText="1"/>
    </xf>
    <xf numFmtId="0" fontId="0" fillId="2" borderId="0" xfId="0" applyFill="1" applyAlignment="1">
      <alignment horizontal="center" vertical="center" wrapText="1"/>
    </xf>
    <xf numFmtId="10" fontId="0" fillId="2" borderId="0" xfId="2" applyNumberFormat="1" applyFont="1" applyFill="1" applyAlignment="1">
      <alignment horizontal="center" vertical="center" wrapText="1"/>
    </xf>
    <xf numFmtId="0" fontId="5" fillId="0" borderId="0" xfId="3" applyAlignment="1">
      <alignment vertical="center"/>
    </xf>
  </cellXfs>
  <cellStyles count="4">
    <cellStyle name="Hipervínculo" xfId="3" builtinId="8"/>
    <cellStyle name="Moneda" xfId="1" builtinId="4"/>
    <cellStyle name="Normal" xfId="0" builtinId="0"/>
    <cellStyle name="Porcentaje" xfId="2" builtinId="5"/>
  </cellStyles>
  <dxfs count="11">
    <dxf>
      <numFmt numFmtId="0" formatCode="General"/>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0.0%"/>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6" formatCode="0.000"/>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4" formatCode="0.00%"/>
      <fill>
        <patternFill patternType="solid">
          <fgColor indexed="64"/>
          <bgColor theme="0" tint="-0.149998474074526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_-&quot;$&quot;* #,##0_-;\-&quot;$&quot;* #,##0_-;_-&quot;$&quot;* &quot;-&quot;??_-;_-@_-"/>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MX" b="1"/>
              <a:t>Matriz BCG</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bubbleChart>
        <c:varyColors val="0"/>
        <c:ser>
          <c:idx val="0"/>
          <c:order val="0"/>
          <c:tx>
            <c:strRef>
              <c:f>Datos!$A$2</c:f>
              <c:strCache>
                <c:ptCount val="1"/>
                <c:pt idx="0">
                  <c:v>Galletas Sensación</c:v>
                </c:pt>
              </c:strCache>
            </c:strRef>
          </c:tx>
          <c:spPr>
            <a:solidFill>
              <a:schemeClr val="accent1">
                <a:alpha val="75000"/>
              </a:schemeClr>
            </a:solidFill>
            <a:ln>
              <a:noFill/>
            </a:ln>
            <a:effectLst/>
          </c:spPr>
          <c:invertIfNegative val="0"/>
          <c:xVal>
            <c:numRef>
              <c:f>Datos!$G$2</c:f>
              <c:numCache>
                <c:formatCode>0.000</c:formatCode>
                <c:ptCount val="1"/>
                <c:pt idx="0">
                  <c:v>1.2894736842105263</c:v>
                </c:pt>
              </c:numCache>
            </c:numRef>
          </c:xVal>
          <c:yVal>
            <c:numRef>
              <c:f>Datos!$H$2</c:f>
              <c:numCache>
                <c:formatCode>0.0%</c:formatCode>
                <c:ptCount val="1"/>
                <c:pt idx="0">
                  <c:v>0.14016339577973702</c:v>
                </c:pt>
              </c:numCache>
            </c:numRef>
          </c:yVal>
          <c:bubbleSize>
            <c:numRef>
              <c:f>Datos!$C$2</c:f>
              <c:numCache>
                <c:formatCode>0.00%</c:formatCode>
                <c:ptCount val="1"/>
                <c:pt idx="0">
                  <c:v>0.11124932767944573</c:v>
                </c:pt>
              </c:numCache>
            </c:numRef>
          </c:bubbleSize>
          <c:bubble3D val="0"/>
          <c:extLst>
            <c:ext xmlns:c16="http://schemas.microsoft.com/office/drawing/2014/chart" uri="{C3380CC4-5D6E-409C-BE32-E72D297353CC}">
              <c16:uniqueId val="{00000000-795C-4636-BFDF-BEBB6F96C925}"/>
            </c:ext>
          </c:extLst>
        </c:ser>
        <c:ser>
          <c:idx val="1"/>
          <c:order val="1"/>
          <c:tx>
            <c:strRef>
              <c:f>Datos!$A$3</c:f>
              <c:strCache>
                <c:ptCount val="1"/>
                <c:pt idx="0">
                  <c:v>Refrescol</c:v>
                </c:pt>
              </c:strCache>
            </c:strRef>
          </c:tx>
          <c:spPr>
            <a:solidFill>
              <a:schemeClr val="accent2">
                <a:alpha val="75000"/>
              </a:schemeClr>
            </a:solidFill>
            <a:ln w="25400">
              <a:noFill/>
            </a:ln>
            <a:effectLst/>
          </c:spPr>
          <c:invertIfNegative val="0"/>
          <c:xVal>
            <c:numRef>
              <c:f>Datos!$G$3</c:f>
              <c:numCache>
                <c:formatCode>0.000</c:formatCode>
                <c:ptCount val="1"/>
                <c:pt idx="0">
                  <c:v>3.54864574881733</c:v>
                </c:pt>
              </c:numCache>
            </c:numRef>
          </c:xVal>
          <c:yVal>
            <c:numRef>
              <c:f>Datos!$H$3</c:f>
              <c:numCache>
                <c:formatCode>0.0%</c:formatCode>
                <c:ptCount val="1"/>
                <c:pt idx="0">
                  <c:v>4.3296756718690724E-2</c:v>
                </c:pt>
              </c:numCache>
            </c:numRef>
          </c:yVal>
          <c:bubbleSize>
            <c:numRef>
              <c:f>Datos!$C$3</c:f>
              <c:numCache>
                <c:formatCode>0.00%</c:formatCode>
                <c:ptCount val="1"/>
                <c:pt idx="0">
                  <c:v>0.18172089541632336</c:v>
                </c:pt>
              </c:numCache>
            </c:numRef>
          </c:bubbleSize>
          <c:bubble3D val="0"/>
          <c:extLst>
            <c:ext xmlns:c16="http://schemas.microsoft.com/office/drawing/2014/chart" uri="{C3380CC4-5D6E-409C-BE32-E72D297353CC}">
              <c16:uniqueId val="{00000001-795C-4636-BFDF-BEBB6F96C925}"/>
            </c:ext>
          </c:extLst>
        </c:ser>
        <c:ser>
          <c:idx val="2"/>
          <c:order val="2"/>
          <c:tx>
            <c:strRef>
              <c:f>Datos!$A$4</c:f>
              <c:strCache>
                <c:ptCount val="1"/>
                <c:pt idx="0">
                  <c:v>Barrita Go</c:v>
                </c:pt>
              </c:strCache>
            </c:strRef>
          </c:tx>
          <c:spPr>
            <a:solidFill>
              <a:schemeClr val="accent3">
                <a:alpha val="75000"/>
              </a:schemeClr>
            </a:solidFill>
            <a:ln w="25400">
              <a:noFill/>
            </a:ln>
            <a:effectLst/>
          </c:spPr>
          <c:invertIfNegative val="0"/>
          <c:xVal>
            <c:numRef>
              <c:f>Datos!$G$4</c:f>
              <c:numCache>
                <c:formatCode>0.000</c:formatCode>
                <c:ptCount val="1"/>
                <c:pt idx="0">
                  <c:v>0.65942522593811737</c:v>
                </c:pt>
              </c:numCache>
            </c:numRef>
          </c:xVal>
          <c:yVal>
            <c:numRef>
              <c:f>Datos!$H$4</c:f>
              <c:numCache>
                <c:formatCode>0.0%</c:formatCode>
                <c:ptCount val="1"/>
                <c:pt idx="0">
                  <c:v>0.16024733428546301</c:v>
                </c:pt>
              </c:numCache>
            </c:numRef>
          </c:yVal>
          <c:bubbleSize>
            <c:numRef>
              <c:f>Datos!$C$4</c:f>
              <c:numCache>
                <c:formatCode>0.00%</c:formatCode>
                <c:ptCount val="1"/>
                <c:pt idx="0">
                  <c:v>5.5057065229113453E-2</c:v>
                </c:pt>
              </c:numCache>
            </c:numRef>
          </c:bubbleSize>
          <c:bubble3D val="0"/>
          <c:extLst>
            <c:ext xmlns:c16="http://schemas.microsoft.com/office/drawing/2014/chart" uri="{C3380CC4-5D6E-409C-BE32-E72D297353CC}">
              <c16:uniqueId val="{00000002-795C-4636-BFDF-BEBB6F96C925}"/>
            </c:ext>
          </c:extLst>
        </c:ser>
        <c:ser>
          <c:idx val="3"/>
          <c:order val="3"/>
          <c:tx>
            <c:strRef>
              <c:f>Datos!$A$5</c:f>
              <c:strCache>
                <c:ptCount val="1"/>
                <c:pt idx="0">
                  <c:v>Acid Ice Caramelo</c:v>
                </c:pt>
              </c:strCache>
            </c:strRef>
          </c:tx>
          <c:spPr>
            <a:solidFill>
              <a:schemeClr val="accent4">
                <a:alpha val="75000"/>
              </a:schemeClr>
            </a:solidFill>
            <a:ln w="25400">
              <a:noFill/>
            </a:ln>
            <a:effectLst/>
          </c:spPr>
          <c:invertIfNegative val="0"/>
          <c:xVal>
            <c:numRef>
              <c:f>Datos!$G$5</c:f>
              <c:numCache>
                <c:formatCode>0.000</c:formatCode>
                <c:ptCount val="1"/>
                <c:pt idx="0">
                  <c:v>0.99581042605401981</c:v>
                </c:pt>
              </c:numCache>
            </c:numRef>
          </c:xVal>
          <c:yVal>
            <c:numRef>
              <c:f>Datos!$H$5</c:f>
              <c:numCache>
                <c:formatCode>0.0%</c:formatCode>
                <c:ptCount val="1"/>
                <c:pt idx="0">
                  <c:v>-3.6219020436155436E-2</c:v>
                </c:pt>
              </c:numCache>
            </c:numRef>
          </c:yVal>
          <c:bubbleSize>
            <c:numRef>
              <c:f>Datos!$C$5</c:f>
              <c:numCache>
                <c:formatCode>0.00%</c:formatCode>
                <c:ptCount val="1"/>
                <c:pt idx="0">
                  <c:v>0.26442602952738786</c:v>
                </c:pt>
              </c:numCache>
            </c:numRef>
          </c:bubbleSize>
          <c:bubble3D val="0"/>
          <c:extLst>
            <c:ext xmlns:c16="http://schemas.microsoft.com/office/drawing/2014/chart" uri="{C3380CC4-5D6E-409C-BE32-E72D297353CC}">
              <c16:uniqueId val="{00000003-795C-4636-BFDF-BEBB6F96C925}"/>
            </c:ext>
          </c:extLst>
        </c:ser>
        <c:ser>
          <c:idx val="4"/>
          <c:order val="4"/>
          <c:tx>
            <c:strRef>
              <c:f>Datos!$A$6</c:f>
              <c:strCache>
                <c:ptCount val="1"/>
                <c:pt idx="0">
                  <c:v>Tulichips</c:v>
                </c:pt>
              </c:strCache>
            </c:strRef>
          </c:tx>
          <c:spPr>
            <a:solidFill>
              <a:schemeClr val="accent5">
                <a:alpha val="75000"/>
              </a:schemeClr>
            </a:solidFill>
            <a:ln w="25400">
              <a:noFill/>
            </a:ln>
            <a:effectLst/>
          </c:spPr>
          <c:invertIfNegative val="0"/>
          <c:xVal>
            <c:numRef>
              <c:f>Datos!$G$6</c:f>
              <c:numCache>
                <c:formatCode>0.000</c:formatCode>
                <c:ptCount val="1"/>
                <c:pt idx="0">
                  <c:v>0.48579028970761662</c:v>
                </c:pt>
              </c:numCache>
            </c:numRef>
          </c:xVal>
          <c:yVal>
            <c:numRef>
              <c:f>Datos!$H$6</c:f>
              <c:numCache>
                <c:formatCode>0.0%</c:formatCode>
                <c:ptCount val="1"/>
                <c:pt idx="0">
                  <c:v>3.7842396373153425E-2</c:v>
                </c:pt>
              </c:numCache>
            </c:numRef>
          </c:yVal>
          <c:bubbleSize>
            <c:numRef>
              <c:f>Datos!$C$6</c:f>
              <c:numCache>
                <c:formatCode>0.00%</c:formatCode>
                <c:ptCount val="1"/>
                <c:pt idx="0">
                  <c:v>0.1022234880932569</c:v>
                </c:pt>
              </c:numCache>
            </c:numRef>
          </c:bubbleSize>
          <c:bubble3D val="0"/>
          <c:extLst>
            <c:ext xmlns:c16="http://schemas.microsoft.com/office/drawing/2014/chart" uri="{C3380CC4-5D6E-409C-BE32-E72D297353CC}">
              <c16:uniqueId val="{00000004-795C-4636-BFDF-BEBB6F96C925}"/>
            </c:ext>
          </c:extLst>
        </c:ser>
        <c:ser>
          <c:idx val="5"/>
          <c:order val="5"/>
          <c:tx>
            <c:strRef>
              <c:f>Datos!$A$7</c:f>
              <c:strCache>
                <c:ptCount val="1"/>
                <c:pt idx="0">
                  <c:v>Barrita Gom-Ice</c:v>
                </c:pt>
              </c:strCache>
            </c:strRef>
          </c:tx>
          <c:spPr>
            <a:solidFill>
              <a:schemeClr val="accent6">
                <a:alpha val="75000"/>
              </a:schemeClr>
            </a:solidFill>
            <a:ln w="25400">
              <a:noFill/>
            </a:ln>
            <a:effectLst/>
          </c:spPr>
          <c:invertIfNegative val="0"/>
          <c:xVal>
            <c:numRef>
              <c:f>Datos!$G$7</c:f>
              <c:numCache>
                <c:formatCode>0.000</c:formatCode>
                <c:ptCount val="1"/>
                <c:pt idx="0">
                  <c:v>2.0751873840064801</c:v>
                </c:pt>
              </c:numCache>
            </c:numRef>
          </c:xVal>
          <c:yVal>
            <c:numRef>
              <c:f>Datos!$H$7</c:f>
              <c:numCache>
                <c:formatCode>0.0%</c:formatCode>
                <c:ptCount val="1"/>
                <c:pt idx="0">
                  <c:v>5.2560334812513577E-2</c:v>
                </c:pt>
              </c:numCache>
            </c:numRef>
          </c:yVal>
          <c:bubbleSize>
            <c:numRef>
              <c:f>Datos!$C$7</c:f>
              <c:numCache>
                <c:formatCode>0.00%</c:formatCode>
                <c:ptCount val="1"/>
                <c:pt idx="0">
                  <c:v>0.22974893297137192</c:v>
                </c:pt>
              </c:numCache>
            </c:numRef>
          </c:bubbleSize>
          <c:bubble3D val="0"/>
          <c:extLst>
            <c:ext xmlns:c16="http://schemas.microsoft.com/office/drawing/2014/chart" uri="{C3380CC4-5D6E-409C-BE32-E72D297353CC}">
              <c16:uniqueId val="{00000005-795C-4636-BFDF-BEBB6F96C925}"/>
            </c:ext>
          </c:extLst>
        </c:ser>
        <c:ser>
          <c:idx val="6"/>
          <c:order val="6"/>
          <c:tx>
            <c:strRef>
              <c:f>Datos!$A$8</c:f>
              <c:strCache>
                <c:ptCount val="1"/>
                <c:pt idx="0">
                  <c:v>Crispi Exploit</c:v>
                </c:pt>
              </c:strCache>
            </c:strRef>
          </c:tx>
          <c:spPr>
            <a:solidFill>
              <a:schemeClr val="accent1">
                <a:lumMod val="60000"/>
                <a:alpha val="75000"/>
              </a:schemeClr>
            </a:solidFill>
            <a:ln w="25400">
              <a:noFill/>
            </a:ln>
            <a:effectLst/>
          </c:spPr>
          <c:invertIfNegative val="0"/>
          <c:xVal>
            <c:numRef>
              <c:f>Datos!$G$8</c:f>
              <c:numCache>
                <c:formatCode>0.000</c:formatCode>
                <c:ptCount val="1"/>
                <c:pt idx="0">
                  <c:v>0.37562139239467118</c:v>
                </c:pt>
              </c:numCache>
            </c:numRef>
          </c:xVal>
          <c:yVal>
            <c:numRef>
              <c:f>Datos!$H$8</c:f>
              <c:numCache>
                <c:formatCode>0.0%</c:formatCode>
                <c:ptCount val="1"/>
                <c:pt idx="0">
                  <c:v>0.18085038387162133</c:v>
                </c:pt>
              </c:numCache>
            </c:numRef>
          </c:yVal>
          <c:bubbleSize>
            <c:numRef>
              <c:f>Datos!$C$8</c:f>
              <c:numCache>
                <c:formatCode>0.00%</c:formatCode>
                <c:ptCount val="1"/>
                <c:pt idx="0">
                  <c:v>5.5574261083100748E-2</c:v>
                </c:pt>
              </c:numCache>
            </c:numRef>
          </c:bubbleSize>
          <c:bubble3D val="0"/>
          <c:extLst>
            <c:ext xmlns:c16="http://schemas.microsoft.com/office/drawing/2014/chart" uri="{C3380CC4-5D6E-409C-BE32-E72D297353CC}">
              <c16:uniqueId val="{00000006-795C-4636-BFDF-BEBB6F96C925}"/>
            </c:ext>
          </c:extLst>
        </c:ser>
        <c:dLbls>
          <c:showLegendKey val="0"/>
          <c:showVal val="0"/>
          <c:showCatName val="0"/>
          <c:showSerName val="0"/>
          <c:showPercent val="0"/>
          <c:showBubbleSize val="0"/>
        </c:dLbls>
        <c:bubbleScale val="100"/>
        <c:showNegBubbles val="0"/>
        <c:axId val="428601272"/>
        <c:axId val="421359784"/>
      </c:bubbleChart>
      <c:valAx>
        <c:axId val="428601272"/>
        <c:scaling>
          <c:logBase val="10"/>
          <c:orientation val="maxMin"/>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Participación de mercado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C"/>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421359784"/>
        <c:crossesAt val="0.1"/>
        <c:crossBetween val="midCat"/>
      </c:valAx>
      <c:valAx>
        <c:axId val="421359784"/>
        <c:scaling>
          <c:orientation val="minMax"/>
          <c:max val="0.2"/>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 de mercado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C"/>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428601272"/>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endParaRPr lang="es-EC"/>
        </a:p>
      </c:txPr>
    </c:title>
    <c:autoTitleDeleted val="0"/>
    <c:plotArea>
      <c:layout/>
      <c:pieChart>
        <c:varyColors val="1"/>
        <c:ser>
          <c:idx val="0"/>
          <c:order val="0"/>
          <c:tx>
            <c:strRef>
              <c:f>Datos!$C$1</c:f>
              <c:strCache>
                <c:ptCount val="1"/>
                <c:pt idx="0">
                  <c:v>Proporción cartera de negocio</c:v>
                </c:pt>
              </c:strCache>
            </c:strRef>
          </c:tx>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23C-4C6B-AAFF-48DF49B7BDF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23C-4C6B-AAFF-48DF49B7BDF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823C-4C6B-AAFF-48DF49B7BDFD}"/>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823C-4C6B-AAFF-48DF49B7BDFD}"/>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823C-4C6B-AAFF-48DF49B7BDFD}"/>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823C-4C6B-AAFF-48DF49B7BDFD}"/>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823C-4C6B-AAFF-48DF49B7BDFD}"/>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823C-4C6B-AAFF-48DF49B7BDF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0"/>
            <c:extLst>
              <c:ext xmlns:c15="http://schemas.microsoft.com/office/drawing/2012/chart" uri="{CE6537A1-D6FC-4f65-9D91-7224C49458BB}"/>
            </c:extLst>
          </c:dLbls>
          <c:cat>
            <c:strRef>
              <c:f>Datos!$A$2:$A$9</c:f>
              <c:strCache>
                <c:ptCount val="8"/>
                <c:pt idx="0">
                  <c:v>Galletas Sensación</c:v>
                </c:pt>
                <c:pt idx="1">
                  <c:v>Refrescol</c:v>
                </c:pt>
                <c:pt idx="2">
                  <c:v>Barrita Go</c:v>
                </c:pt>
                <c:pt idx="3">
                  <c:v>Acid Ice Caramelo</c:v>
                </c:pt>
                <c:pt idx="4">
                  <c:v>Tulichips</c:v>
                </c:pt>
                <c:pt idx="5">
                  <c:v>Barrita Gom-Ice</c:v>
                </c:pt>
                <c:pt idx="6">
                  <c:v>Crispi Exploit</c:v>
                </c:pt>
                <c:pt idx="7">
                  <c:v>XYZ</c:v>
                </c:pt>
              </c:strCache>
            </c:strRef>
          </c:cat>
          <c:val>
            <c:numRef>
              <c:f>Datos!$C$2:$C$9</c:f>
              <c:numCache>
                <c:formatCode>0.00%</c:formatCode>
                <c:ptCount val="8"/>
                <c:pt idx="0">
                  <c:v>0.11124932767944573</c:v>
                </c:pt>
                <c:pt idx="1">
                  <c:v>0.18172089541632336</c:v>
                </c:pt>
                <c:pt idx="2">
                  <c:v>5.5057065229113453E-2</c:v>
                </c:pt>
                <c:pt idx="3">
                  <c:v>0.26442602952738786</c:v>
                </c:pt>
                <c:pt idx="4">
                  <c:v>0.1022234880932569</c:v>
                </c:pt>
                <c:pt idx="5">
                  <c:v>0.22974893297137192</c:v>
                </c:pt>
                <c:pt idx="6">
                  <c:v>5.5574261083100748E-2</c:v>
                </c:pt>
                <c:pt idx="7" formatCode="0%">
                  <c:v>0</c:v>
                </c:pt>
              </c:numCache>
            </c:numRef>
          </c:val>
          <c:extLst>
            <c:ext xmlns:c16="http://schemas.microsoft.com/office/drawing/2014/chart" uri="{C3380CC4-5D6E-409C-BE32-E72D297353CC}">
              <c16:uniqueId val="{00000000-CA1E-4859-AA72-93C08A4A3219}"/>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r>
              <a:rPr lang="es-MX" sz="1200"/>
              <a:t>Comparativa</a:t>
            </a:r>
            <a:r>
              <a:rPr lang="es-MX" sz="1200" baseline="0"/>
              <a:t> ventas empresa vs ventas líder de sector</a:t>
            </a:r>
            <a:endParaRPr lang="es-MX" sz="1200"/>
          </a:p>
        </c:rich>
      </c:tx>
      <c:overlay val="0"/>
      <c:spPr>
        <a:noFill/>
        <a:ln>
          <a:noFill/>
        </a:ln>
        <a:effectLst/>
      </c:spPr>
      <c:txPr>
        <a:bodyPr rot="0" spcFirstLastPara="1" vertOverflow="ellipsis" vert="horz" wrap="square" anchor="ctr" anchorCtr="1"/>
        <a:lstStyle/>
        <a:p>
          <a:pPr>
            <a:defRPr sz="1200" b="1" i="0" u="none" strike="noStrike" kern="1200" cap="all" spc="150" baseline="0">
              <a:solidFill>
                <a:schemeClr val="tx1">
                  <a:lumMod val="50000"/>
                  <a:lumOff val="50000"/>
                </a:schemeClr>
              </a:solidFill>
              <a:latin typeface="+mn-lt"/>
              <a:ea typeface="+mn-ea"/>
              <a:cs typeface="+mn-cs"/>
            </a:defRPr>
          </a:pPr>
          <a:endParaRPr lang="es-EC"/>
        </a:p>
      </c:txPr>
    </c:title>
    <c:autoTitleDeleted val="0"/>
    <c:plotArea>
      <c:layout/>
      <c:barChart>
        <c:barDir val="col"/>
        <c:grouping val="clustered"/>
        <c:varyColors val="0"/>
        <c:ser>
          <c:idx val="1"/>
          <c:order val="1"/>
          <c:tx>
            <c:strRef>
              <c:f>Datos!$D$1</c:f>
              <c:strCache>
                <c:ptCount val="1"/>
                <c:pt idx="0">
                  <c:v>Ventas líder competidor</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Datos!$A$2:$A$9</c:f>
              <c:strCache>
                <c:ptCount val="8"/>
                <c:pt idx="0">
                  <c:v>Galletas Sensación</c:v>
                </c:pt>
                <c:pt idx="1">
                  <c:v>Refrescol</c:v>
                </c:pt>
                <c:pt idx="2">
                  <c:v>Barrita Go</c:v>
                </c:pt>
                <c:pt idx="3">
                  <c:v>Acid Ice Caramelo</c:v>
                </c:pt>
                <c:pt idx="4">
                  <c:v>Tulichips</c:v>
                </c:pt>
                <c:pt idx="5">
                  <c:v>Barrita Gom-Ice</c:v>
                </c:pt>
                <c:pt idx="6">
                  <c:v>Crispi Exploit</c:v>
                </c:pt>
                <c:pt idx="7">
                  <c:v>XYZ</c:v>
                </c:pt>
              </c:strCache>
            </c:strRef>
          </c:cat>
          <c:val>
            <c:numRef>
              <c:f>Datos!$D$2:$D$9</c:f>
              <c:numCache>
                <c:formatCode>_-"$"* #,##0_-;\-"$"* #,##0_-;_-"$"* "-"??_-;_-@_-</c:formatCode>
                <c:ptCount val="8"/>
                <c:pt idx="0">
                  <c:v>760000</c:v>
                </c:pt>
                <c:pt idx="1">
                  <c:v>451098</c:v>
                </c:pt>
                <c:pt idx="2">
                  <c:v>735489</c:v>
                </c:pt>
                <c:pt idx="3">
                  <c:v>2339140</c:v>
                </c:pt>
                <c:pt idx="4">
                  <c:v>1853662</c:v>
                </c:pt>
                <c:pt idx="5">
                  <c:v>975270</c:v>
                </c:pt>
                <c:pt idx="6">
                  <c:v>1303323</c:v>
                </c:pt>
              </c:numCache>
            </c:numRef>
          </c:val>
          <c:extLst>
            <c:ext xmlns:c16="http://schemas.microsoft.com/office/drawing/2014/chart" uri="{C3380CC4-5D6E-409C-BE32-E72D297353CC}">
              <c16:uniqueId val="{00000001-7457-4B89-AEC7-A5DAF7DB0FD5}"/>
            </c:ext>
          </c:extLst>
        </c:ser>
        <c:dLbls>
          <c:showLegendKey val="0"/>
          <c:showVal val="0"/>
          <c:showCatName val="0"/>
          <c:showSerName val="0"/>
          <c:showPercent val="0"/>
          <c:showBubbleSize val="0"/>
        </c:dLbls>
        <c:gapWidth val="219"/>
        <c:axId val="605747720"/>
        <c:axId val="605750672"/>
      </c:barChart>
      <c:lineChart>
        <c:grouping val="stacked"/>
        <c:varyColors val="0"/>
        <c:ser>
          <c:idx val="0"/>
          <c:order val="0"/>
          <c:tx>
            <c:strRef>
              <c:f>Datos!$B$1</c:f>
              <c:strCache>
                <c:ptCount val="1"/>
                <c:pt idx="0">
                  <c:v>Ventas</c:v>
                </c:pt>
              </c:strCache>
            </c:strRef>
          </c:tx>
          <c:spPr>
            <a:ln w="28575" cap="rnd">
              <a:solidFill>
                <a:schemeClr val="accent1"/>
              </a:solidFill>
              <a:round/>
            </a:ln>
            <a:effectLst/>
          </c:spPr>
          <c:marker>
            <c:symbol val="circle"/>
            <c:size val="6"/>
            <c:spPr>
              <a:solidFill>
                <a:schemeClr val="accent1"/>
              </a:solidFill>
              <a:ln>
                <a:noFill/>
              </a:ln>
              <a:effectLst/>
            </c:spPr>
          </c:marker>
          <c:cat>
            <c:strRef>
              <c:f>Datos!$A$2:$A$9</c:f>
              <c:strCache>
                <c:ptCount val="8"/>
                <c:pt idx="0">
                  <c:v>Galletas Sensación</c:v>
                </c:pt>
                <c:pt idx="1">
                  <c:v>Refrescol</c:v>
                </c:pt>
                <c:pt idx="2">
                  <c:v>Barrita Go</c:v>
                </c:pt>
                <c:pt idx="3">
                  <c:v>Acid Ice Caramelo</c:v>
                </c:pt>
                <c:pt idx="4">
                  <c:v>Tulichips</c:v>
                </c:pt>
                <c:pt idx="5">
                  <c:v>Barrita Gom-Ice</c:v>
                </c:pt>
                <c:pt idx="6">
                  <c:v>Crispi Exploit</c:v>
                </c:pt>
                <c:pt idx="7">
                  <c:v>XYZ</c:v>
                </c:pt>
              </c:strCache>
            </c:strRef>
          </c:cat>
          <c:val>
            <c:numRef>
              <c:f>Datos!$B$2:$B$9</c:f>
              <c:numCache>
                <c:formatCode>_-"$"* #,##0_-;\-"$"* #,##0_-;_-"$"* "-"??_-;_-@_-</c:formatCode>
                <c:ptCount val="8"/>
                <c:pt idx="0">
                  <c:v>980000</c:v>
                </c:pt>
                <c:pt idx="1">
                  <c:v>1600787</c:v>
                </c:pt>
                <c:pt idx="2">
                  <c:v>485000</c:v>
                </c:pt>
                <c:pt idx="3">
                  <c:v>2329340</c:v>
                </c:pt>
                <c:pt idx="4">
                  <c:v>900491</c:v>
                </c:pt>
                <c:pt idx="5">
                  <c:v>2023868</c:v>
                </c:pt>
                <c:pt idx="6">
                  <c:v>489556</c:v>
                </c:pt>
              </c:numCache>
            </c:numRef>
          </c:val>
          <c:smooth val="0"/>
          <c:extLst>
            <c:ext xmlns:c16="http://schemas.microsoft.com/office/drawing/2014/chart" uri="{C3380CC4-5D6E-409C-BE32-E72D297353CC}">
              <c16:uniqueId val="{00000000-7457-4B89-AEC7-A5DAF7DB0FD5}"/>
            </c:ext>
          </c:extLst>
        </c:ser>
        <c:dLbls>
          <c:showLegendKey val="0"/>
          <c:showVal val="0"/>
          <c:showCatName val="0"/>
          <c:showSerName val="0"/>
          <c:showPercent val="0"/>
          <c:showBubbleSize val="0"/>
        </c:dLbls>
        <c:marker val="1"/>
        <c:smooth val="0"/>
        <c:axId val="605747720"/>
        <c:axId val="605750672"/>
      </c:lineChart>
      <c:catAx>
        <c:axId val="60574772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605750672"/>
        <c:crosses val="autoZero"/>
        <c:auto val="1"/>
        <c:lblAlgn val="ctr"/>
        <c:lblOffset val="100"/>
        <c:noMultiLvlLbl val="0"/>
      </c:catAx>
      <c:valAx>
        <c:axId val="605750672"/>
        <c:scaling>
          <c:orientation val="minMax"/>
        </c:scaling>
        <c:delete val="0"/>
        <c:axPos val="l"/>
        <c:majorGridlines>
          <c:spPr>
            <a:ln>
              <a:solidFill>
                <a:schemeClr val="tx1">
                  <a:lumMod val="15000"/>
                  <a:lumOff val="85000"/>
                </a:schemeClr>
              </a:solidFill>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605747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sz="1600" b="1">
                <a:latin typeface="Arial" panose="020B0604020202020204" pitchFamily="34" charset="0"/>
                <a:cs typeface="Arial" panose="020B0604020202020204" pitchFamily="34" charset="0"/>
              </a:rPr>
              <a:t>Matriz BCG</a:t>
            </a:r>
          </a:p>
        </c:rich>
      </c:tx>
      <c:overlay val="0"/>
      <c:spPr>
        <a:noFill/>
        <a:ln>
          <a:noFill/>
        </a:ln>
        <a:effectLst/>
      </c:spPr>
    </c:title>
    <c:autoTitleDeleted val="0"/>
    <c:plotArea>
      <c:layout/>
      <c:bubbleChart>
        <c:varyColors val="0"/>
        <c:ser>
          <c:idx val="0"/>
          <c:order val="0"/>
          <c:tx>
            <c:strRef>
              <c:f>Datos!$A$2</c:f>
              <c:strCache>
                <c:ptCount val="1"/>
                <c:pt idx="0">
                  <c:v>Galletas Sensación</c:v>
                </c:pt>
              </c:strCache>
            </c:strRef>
          </c:tx>
          <c:spPr>
            <a:solidFill>
              <a:schemeClr val="accent1">
                <a:alpha val="75000"/>
              </a:schemeClr>
            </a:solidFill>
            <a:ln>
              <a:noFill/>
            </a:ln>
            <a:effectLst/>
          </c:spPr>
          <c:invertIfNegative val="0"/>
          <c:xVal>
            <c:numRef>
              <c:f>Datos!$G$2</c:f>
              <c:numCache>
                <c:formatCode>0.000</c:formatCode>
                <c:ptCount val="1"/>
                <c:pt idx="0">
                  <c:v>1.2894736842105263</c:v>
                </c:pt>
              </c:numCache>
            </c:numRef>
          </c:xVal>
          <c:yVal>
            <c:numRef>
              <c:f>Datos!$H$2</c:f>
              <c:numCache>
                <c:formatCode>0.0%</c:formatCode>
                <c:ptCount val="1"/>
                <c:pt idx="0">
                  <c:v>0.14016339577973702</c:v>
                </c:pt>
              </c:numCache>
            </c:numRef>
          </c:yVal>
          <c:bubbleSize>
            <c:numRef>
              <c:f>Datos!$C$2</c:f>
              <c:numCache>
                <c:formatCode>0.00%</c:formatCode>
                <c:ptCount val="1"/>
                <c:pt idx="0">
                  <c:v>0.11124932767944573</c:v>
                </c:pt>
              </c:numCache>
            </c:numRef>
          </c:bubbleSize>
          <c:bubble3D val="0"/>
          <c:extLst>
            <c:ext xmlns:c16="http://schemas.microsoft.com/office/drawing/2014/chart" uri="{C3380CC4-5D6E-409C-BE32-E72D297353CC}">
              <c16:uniqueId val="{00000001-0985-4893-8AA6-15C4B397DC2B}"/>
            </c:ext>
          </c:extLst>
        </c:ser>
        <c:ser>
          <c:idx val="1"/>
          <c:order val="1"/>
          <c:tx>
            <c:strRef>
              <c:f>Datos!$A$3</c:f>
              <c:strCache>
                <c:ptCount val="1"/>
                <c:pt idx="0">
                  <c:v>Refrescol</c:v>
                </c:pt>
              </c:strCache>
            </c:strRef>
          </c:tx>
          <c:spPr>
            <a:solidFill>
              <a:schemeClr val="accent2">
                <a:alpha val="75000"/>
              </a:schemeClr>
            </a:solidFill>
            <a:ln w="25400">
              <a:noFill/>
            </a:ln>
            <a:effectLst/>
          </c:spPr>
          <c:invertIfNegative val="0"/>
          <c:xVal>
            <c:numRef>
              <c:f>Datos!$G$3</c:f>
              <c:numCache>
                <c:formatCode>0.000</c:formatCode>
                <c:ptCount val="1"/>
                <c:pt idx="0">
                  <c:v>3.54864574881733</c:v>
                </c:pt>
              </c:numCache>
            </c:numRef>
          </c:xVal>
          <c:yVal>
            <c:numRef>
              <c:f>Datos!$H$3</c:f>
              <c:numCache>
                <c:formatCode>0.0%</c:formatCode>
                <c:ptCount val="1"/>
                <c:pt idx="0">
                  <c:v>4.3296756718690724E-2</c:v>
                </c:pt>
              </c:numCache>
            </c:numRef>
          </c:yVal>
          <c:bubbleSize>
            <c:numRef>
              <c:f>Datos!$C$3</c:f>
              <c:numCache>
                <c:formatCode>0.00%</c:formatCode>
                <c:ptCount val="1"/>
                <c:pt idx="0">
                  <c:v>0.18172089541632336</c:v>
                </c:pt>
              </c:numCache>
            </c:numRef>
          </c:bubbleSize>
          <c:bubble3D val="0"/>
          <c:extLst>
            <c:ext xmlns:c16="http://schemas.microsoft.com/office/drawing/2014/chart" uri="{C3380CC4-5D6E-409C-BE32-E72D297353CC}">
              <c16:uniqueId val="{00000003-0985-4893-8AA6-15C4B397DC2B}"/>
            </c:ext>
          </c:extLst>
        </c:ser>
        <c:ser>
          <c:idx val="2"/>
          <c:order val="2"/>
          <c:tx>
            <c:strRef>
              <c:f>Datos!$A$4</c:f>
              <c:strCache>
                <c:ptCount val="1"/>
                <c:pt idx="0">
                  <c:v>Barrita Go</c:v>
                </c:pt>
              </c:strCache>
            </c:strRef>
          </c:tx>
          <c:spPr>
            <a:solidFill>
              <a:schemeClr val="accent3">
                <a:alpha val="75000"/>
              </a:schemeClr>
            </a:solidFill>
            <a:ln w="25400">
              <a:noFill/>
            </a:ln>
            <a:effectLst/>
          </c:spPr>
          <c:invertIfNegative val="0"/>
          <c:xVal>
            <c:numRef>
              <c:f>Datos!$G$4</c:f>
              <c:numCache>
                <c:formatCode>0.000</c:formatCode>
                <c:ptCount val="1"/>
                <c:pt idx="0">
                  <c:v>0.65942522593811737</c:v>
                </c:pt>
              </c:numCache>
            </c:numRef>
          </c:xVal>
          <c:yVal>
            <c:numRef>
              <c:f>Datos!$H$4</c:f>
              <c:numCache>
                <c:formatCode>0.0%</c:formatCode>
                <c:ptCount val="1"/>
                <c:pt idx="0">
                  <c:v>0.16024733428546301</c:v>
                </c:pt>
              </c:numCache>
            </c:numRef>
          </c:yVal>
          <c:bubbleSize>
            <c:numRef>
              <c:f>Datos!$C$4</c:f>
              <c:numCache>
                <c:formatCode>0.00%</c:formatCode>
                <c:ptCount val="1"/>
                <c:pt idx="0">
                  <c:v>5.5057065229113453E-2</c:v>
                </c:pt>
              </c:numCache>
            </c:numRef>
          </c:bubbleSize>
          <c:bubble3D val="0"/>
          <c:extLst>
            <c:ext xmlns:c16="http://schemas.microsoft.com/office/drawing/2014/chart" uri="{C3380CC4-5D6E-409C-BE32-E72D297353CC}">
              <c16:uniqueId val="{00000005-0985-4893-8AA6-15C4B397DC2B}"/>
            </c:ext>
          </c:extLst>
        </c:ser>
        <c:ser>
          <c:idx val="3"/>
          <c:order val="3"/>
          <c:tx>
            <c:strRef>
              <c:f>Datos!$A$5</c:f>
              <c:strCache>
                <c:ptCount val="1"/>
                <c:pt idx="0">
                  <c:v>Acid Ice Caramelo</c:v>
                </c:pt>
              </c:strCache>
            </c:strRef>
          </c:tx>
          <c:spPr>
            <a:solidFill>
              <a:schemeClr val="accent4">
                <a:alpha val="75000"/>
              </a:schemeClr>
            </a:solidFill>
            <a:ln w="25400">
              <a:noFill/>
            </a:ln>
            <a:effectLst/>
          </c:spPr>
          <c:invertIfNegative val="0"/>
          <c:xVal>
            <c:numRef>
              <c:f>Datos!$G$5</c:f>
              <c:numCache>
                <c:formatCode>0.000</c:formatCode>
                <c:ptCount val="1"/>
                <c:pt idx="0">
                  <c:v>0.99581042605401981</c:v>
                </c:pt>
              </c:numCache>
            </c:numRef>
          </c:xVal>
          <c:yVal>
            <c:numRef>
              <c:f>Datos!$H$5</c:f>
              <c:numCache>
                <c:formatCode>0.0%</c:formatCode>
                <c:ptCount val="1"/>
                <c:pt idx="0">
                  <c:v>-3.6219020436155436E-2</c:v>
                </c:pt>
              </c:numCache>
            </c:numRef>
          </c:yVal>
          <c:bubbleSize>
            <c:numRef>
              <c:f>Datos!$C$5</c:f>
              <c:numCache>
                <c:formatCode>0.00%</c:formatCode>
                <c:ptCount val="1"/>
                <c:pt idx="0">
                  <c:v>0.26442602952738786</c:v>
                </c:pt>
              </c:numCache>
            </c:numRef>
          </c:bubbleSize>
          <c:bubble3D val="0"/>
          <c:extLst>
            <c:ext xmlns:c16="http://schemas.microsoft.com/office/drawing/2014/chart" uri="{C3380CC4-5D6E-409C-BE32-E72D297353CC}">
              <c16:uniqueId val="{00000007-0985-4893-8AA6-15C4B397DC2B}"/>
            </c:ext>
          </c:extLst>
        </c:ser>
        <c:ser>
          <c:idx val="4"/>
          <c:order val="4"/>
          <c:tx>
            <c:strRef>
              <c:f>Datos!$A$6</c:f>
              <c:strCache>
                <c:ptCount val="1"/>
                <c:pt idx="0">
                  <c:v>Tulichips</c:v>
                </c:pt>
              </c:strCache>
            </c:strRef>
          </c:tx>
          <c:spPr>
            <a:solidFill>
              <a:schemeClr val="accent5">
                <a:alpha val="75000"/>
              </a:schemeClr>
            </a:solidFill>
            <a:ln w="25400">
              <a:noFill/>
            </a:ln>
            <a:effectLst/>
          </c:spPr>
          <c:invertIfNegative val="0"/>
          <c:xVal>
            <c:numRef>
              <c:f>Datos!$G$6</c:f>
              <c:numCache>
                <c:formatCode>0.000</c:formatCode>
                <c:ptCount val="1"/>
                <c:pt idx="0">
                  <c:v>0.48579028970761662</c:v>
                </c:pt>
              </c:numCache>
            </c:numRef>
          </c:xVal>
          <c:yVal>
            <c:numRef>
              <c:f>Datos!$H$6</c:f>
              <c:numCache>
                <c:formatCode>0.0%</c:formatCode>
                <c:ptCount val="1"/>
                <c:pt idx="0">
                  <c:v>3.7842396373153425E-2</c:v>
                </c:pt>
              </c:numCache>
            </c:numRef>
          </c:yVal>
          <c:bubbleSize>
            <c:numRef>
              <c:f>Datos!$C$6</c:f>
              <c:numCache>
                <c:formatCode>0.00%</c:formatCode>
                <c:ptCount val="1"/>
                <c:pt idx="0">
                  <c:v>0.1022234880932569</c:v>
                </c:pt>
              </c:numCache>
            </c:numRef>
          </c:bubbleSize>
          <c:bubble3D val="0"/>
          <c:extLst>
            <c:ext xmlns:c16="http://schemas.microsoft.com/office/drawing/2014/chart" uri="{C3380CC4-5D6E-409C-BE32-E72D297353CC}">
              <c16:uniqueId val="{00000009-0985-4893-8AA6-15C4B397DC2B}"/>
            </c:ext>
          </c:extLst>
        </c:ser>
        <c:ser>
          <c:idx val="5"/>
          <c:order val="5"/>
          <c:tx>
            <c:strRef>
              <c:f>Datos!$A$7</c:f>
              <c:strCache>
                <c:ptCount val="1"/>
                <c:pt idx="0">
                  <c:v>Barrita Gom-Ice</c:v>
                </c:pt>
              </c:strCache>
            </c:strRef>
          </c:tx>
          <c:spPr>
            <a:solidFill>
              <a:schemeClr val="accent6">
                <a:alpha val="75000"/>
              </a:schemeClr>
            </a:solidFill>
            <a:ln w="25400">
              <a:noFill/>
            </a:ln>
            <a:effectLst/>
          </c:spPr>
          <c:invertIfNegative val="0"/>
          <c:xVal>
            <c:numRef>
              <c:f>Datos!$G$7</c:f>
              <c:numCache>
                <c:formatCode>0.000</c:formatCode>
                <c:ptCount val="1"/>
                <c:pt idx="0">
                  <c:v>2.0751873840064801</c:v>
                </c:pt>
              </c:numCache>
            </c:numRef>
          </c:xVal>
          <c:yVal>
            <c:numRef>
              <c:f>Datos!$H$7</c:f>
              <c:numCache>
                <c:formatCode>0.0%</c:formatCode>
                <c:ptCount val="1"/>
                <c:pt idx="0">
                  <c:v>5.2560334812513577E-2</c:v>
                </c:pt>
              </c:numCache>
            </c:numRef>
          </c:yVal>
          <c:bubbleSize>
            <c:numRef>
              <c:f>Datos!$C$7</c:f>
              <c:numCache>
                <c:formatCode>0.00%</c:formatCode>
                <c:ptCount val="1"/>
                <c:pt idx="0">
                  <c:v>0.22974893297137192</c:v>
                </c:pt>
              </c:numCache>
            </c:numRef>
          </c:bubbleSize>
          <c:bubble3D val="0"/>
          <c:extLst>
            <c:ext xmlns:c16="http://schemas.microsoft.com/office/drawing/2014/chart" uri="{C3380CC4-5D6E-409C-BE32-E72D297353CC}">
              <c16:uniqueId val="{0000000B-0985-4893-8AA6-15C4B397DC2B}"/>
            </c:ext>
          </c:extLst>
        </c:ser>
        <c:ser>
          <c:idx val="6"/>
          <c:order val="6"/>
          <c:tx>
            <c:strRef>
              <c:f>Datos!$A$8</c:f>
              <c:strCache>
                <c:ptCount val="1"/>
                <c:pt idx="0">
                  <c:v>Crispi Exploit</c:v>
                </c:pt>
              </c:strCache>
            </c:strRef>
          </c:tx>
          <c:spPr>
            <a:solidFill>
              <a:schemeClr val="accent1">
                <a:lumMod val="60000"/>
                <a:alpha val="75000"/>
              </a:schemeClr>
            </a:solidFill>
            <a:ln w="25400">
              <a:noFill/>
            </a:ln>
            <a:effectLst/>
          </c:spPr>
          <c:invertIfNegative val="0"/>
          <c:xVal>
            <c:numRef>
              <c:f>Datos!$G$8</c:f>
              <c:numCache>
                <c:formatCode>0.000</c:formatCode>
                <c:ptCount val="1"/>
                <c:pt idx="0">
                  <c:v>0.37562139239467118</c:v>
                </c:pt>
              </c:numCache>
            </c:numRef>
          </c:xVal>
          <c:yVal>
            <c:numRef>
              <c:f>Datos!$H$8</c:f>
              <c:numCache>
                <c:formatCode>0.0%</c:formatCode>
                <c:ptCount val="1"/>
                <c:pt idx="0">
                  <c:v>0.18085038387162133</c:v>
                </c:pt>
              </c:numCache>
            </c:numRef>
          </c:yVal>
          <c:bubbleSize>
            <c:numRef>
              <c:f>Datos!$C$8</c:f>
              <c:numCache>
                <c:formatCode>0.00%</c:formatCode>
                <c:ptCount val="1"/>
                <c:pt idx="0">
                  <c:v>5.5574261083100748E-2</c:v>
                </c:pt>
              </c:numCache>
            </c:numRef>
          </c:bubbleSize>
          <c:bubble3D val="0"/>
          <c:extLst>
            <c:ext xmlns:c16="http://schemas.microsoft.com/office/drawing/2014/chart" uri="{C3380CC4-5D6E-409C-BE32-E72D297353CC}">
              <c16:uniqueId val="{0000000D-0985-4893-8AA6-15C4B397DC2B}"/>
            </c:ext>
          </c:extLst>
        </c:ser>
        <c:dLbls>
          <c:showLegendKey val="0"/>
          <c:showVal val="0"/>
          <c:showCatName val="0"/>
          <c:showSerName val="0"/>
          <c:showPercent val="0"/>
          <c:showBubbleSize val="0"/>
        </c:dLbls>
        <c:bubbleScale val="100"/>
        <c:showNegBubbles val="0"/>
        <c:axId val="428601272"/>
        <c:axId val="421359784"/>
      </c:bubbleChart>
      <c:valAx>
        <c:axId val="428601272"/>
        <c:scaling>
          <c:logBase val="10"/>
          <c:orientation val="maxMin"/>
          <c:max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s-MX" sz="1100"/>
                  <a:t>Participación de mercado</a:t>
                </a:r>
              </a:p>
            </c:rich>
          </c:tx>
          <c:overlay val="0"/>
          <c:spPr>
            <a:noFill/>
            <a:ln>
              <a:noFill/>
            </a:ln>
            <a:effectLst/>
          </c:sp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C"/>
          </a:p>
        </c:txPr>
        <c:crossAx val="421359784"/>
        <c:crossesAt val="0.1"/>
        <c:crossBetween val="midCat"/>
      </c:valAx>
      <c:valAx>
        <c:axId val="421359784"/>
        <c:scaling>
          <c:orientation val="minMax"/>
          <c:max val="0.2"/>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s-MX" sz="1100"/>
                  <a:t>Crecimiento de mercado</a:t>
                </a:r>
              </a:p>
            </c:rich>
          </c:tx>
          <c:overlay val="0"/>
          <c:spPr>
            <a:noFill/>
            <a:ln>
              <a:noFill/>
            </a:ln>
            <a:effectLst/>
          </c:sp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C"/>
          </a:p>
        </c:txPr>
        <c:crossAx val="428601272"/>
        <c:crosses val="max"/>
        <c:crossBetween val="midCat"/>
      </c:valAx>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extLst/>
  </c:chart>
  <c:txPr>
    <a:bodyPr/>
    <a:lstStyle/>
    <a:p>
      <a:pPr>
        <a:defRPr/>
      </a:pPr>
      <a:endParaRPr lang="es-EC"/>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BFAD6BD-CFE5-4F2B-86CD-12900BB5FBF8}">
  <sheetPr codeName="Gráfico3"/>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genioempresa.com/matriz-bcg/"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5429250</xdr:colOff>
      <xdr:row>0</xdr:row>
      <xdr:rowOff>190501</xdr:rowOff>
    </xdr:from>
    <xdr:to>
      <xdr:col>0</xdr:col>
      <xdr:colOff>6572250</xdr:colOff>
      <xdr:row>0</xdr:row>
      <xdr:rowOff>510541</xdr:rowOff>
    </xdr:to>
    <xdr:pic>
      <xdr:nvPicPr>
        <xdr:cNvPr id="3" name="Imagen 2">
          <a:hlinkClick xmlns:r="http://schemas.openxmlformats.org/officeDocument/2006/relationships" r:id="rId1"/>
          <a:extLst>
            <a:ext uri="{FF2B5EF4-FFF2-40B4-BE49-F238E27FC236}">
              <a16:creationId xmlns:a16="http://schemas.microsoft.com/office/drawing/2014/main" id="{01A4B8EC-5D04-4A12-89A9-71FEBF103DD7}"/>
            </a:ext>
          </a:extLst>
        </xdr:cNvPr>
        <xdr:cNvPicPr>
          <a:picLocks noChangeAspect="1"/>
        </xdr:cNvPicPr>
      </xdr:nvPicPr>
      <xdr:blipFill>
        <a:blip xmlns:r="http://schemas.openxmlformats.org/officeDocument/2006/relationships" r:embed="rId2"/>
        <a:stretch>
          <a:fillRect/>
        </a:stretch>
      </xdr:blipFill>
      <xdr:spPr>
        <a:xfrm>
          <a:off x="5429250" y="190501"/>
          <a:ext cx="1143000" cy="320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11</xdr:row>
      <xdr:rowOff>33336</xdr:rowOff>
    </xdr:from>
    <xdr:to>
      <xdr:col>6</xdr:col>
      <xdr:colOff>38100</xdr:colOff>
      <xdr:row>26</xdr:row>
      <xdr:rowOff>19049</xdr:rowOff>
    </xdr:to>
    <xdr:graphicFrame macro="">
      <xdr:nvGraphicFramePr>
        <xdr:cNvPr id="15" name="Gráfico 14">
          <a:extLst>
            <a:ext uri="{FF2B5EF4-FFF2-40B4-BE49-F238E27FC236}">
              <a16:creationId xmlns:a16="http://schemas.microsoft.com/office/drawing/2014/main" id="{DDC2FC2E-147A-4E47-A751-FB6A19529C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11</xdr:row>
      <xdr:rowOff>33336</xdr:rowOff>
    </xdr:from>
    <xdr:to>
      <xdr:col>2</xdr:col>
      <xdr:colOff>561975</xdr:colOff>
      <xdr:row>26</xdr:row>
      <xdr:rowOff>19049</xdr:rowOff>
    </xdr:to>
    <xdr:graphicFrame macro="">
      <xdr:nvGraphicFramePr>
        <xdr:cNvPr id="17" name="Gráfico 16">
          <a:extLst>
            <a:ext uri="{FF2B5EF4-FFF2-40B4-BE49-F238E27FC236}">
              <a16:creationId xmlns:a16="http://schemas.microsoft.com/office/drawing/2014/main" id="{8F4139A4-84E0-46F6-A9A1-AD9FC3E1EE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38101</xdr:colOff>
      <xdr:row>11</xdr:row>
      <xdr:rowOff>33336</xdr:rowOff>
    </xdr:from>
    <xdr:to>
      <xdr:col>9</xdr:col>
      <xdr:colOff>19051</xdr:colOff>
      <xdr:row>25</xdr:row>
      <xdr:rowOff>190499</xdr:rowOff>
    </xdr:to>
    <xdr:graphicFrame macro="">
      <xdr:nvGraphicFramePr>
        <xdr:cNvPr id="18" name="Gráfico 17">
          <a:extLst>
            <a:ext uri="{FF2B5EF4-FFF2-40B4-BE49-F238E27FC236}">
              <a16:creationId xmlns:a16="http://schemas.microsoft.com/office/drawing/2014/main" id="{34591504-9346-48E3-8888-D953DEE849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9291918" cy="6064624"/>
    <xdr:graphicFrame macro="">
      <xdr:nvGraphicFramePr>
        <xdr:cNvPr id="2" name="Gráfico 1">
          <a:extLst>
            <a:ext uri="{FF2B5EF4-FFF2-40B4-BE49-F238E27FC236}">
              <a16:creationId xmlns:a16="http://schemas.microsoft.com/office/drawing/2014/main" id="{E610C2E9-64A5-4D85-91D8-459C223E28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0.09623</cdr:x>
      <cdr:y>0.01082</cdr:y>
    </cdr:from>
    <cdr:to>
      <cdr:x>0.137</cdr:x>
      <cdr:y>0.0645</cdr:y>
    </cdr:to>
    <cdr:pic>
      <cdr:nvPicPr>
        <cdr:cNvPr id="2" name="Picture 6" descr="Resultado de imagen para star icon">
          <a:extLst xmlns:a="http://schemas.openxmlformats.org/drawingml/2006/main">
            <a:ext uri="{FF2B5EF4-FFF2-40B4-BE49-F238E27FC236}">
              <a16:creationId xmlns:a16="http://schemas.microsoft.com/office/drawing/2014/main" id="{8E19F385-D199-49F8-8CDC-34B5C31EC0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3092" y="68035"/>
          <a:ext cx="352936" cy="33746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0.93676</cdr:x>
      <cdr:y>0.00902</cdr:y>
    </cdr:from>
    <cdr:to>
      <cdr:x>0.96252</cdr:x>
      <cdr:y>0.0768</cdr:y>
    </cdr:to>
    <cdr:pic>
      <cdr:nvPicPr>
        <cdr:cNvPr id="3" name="Picture 12" descr="Imagen relacionada">
          <a:extLst xmlns:a="http://schemas.openxmlformats.org/drawingml/2006/main">
            <a:ext uri="{FF2B5EF4-FFF2-40B4-BE49-F238E27FC236}">
              <a16:creationId xmlns:a16="http://schemas.microsoft.com/office/drawing/2014/main" id="{C354EA98-5DFB-4EEA-B761-C4AEEB90AF2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clrChange>
            <a:clrFrom>
              <a:srgbClr val="F6F6F6"/>
            </a:clrFrom>
            <a:clrTo>
              <a:srgbClr val="F6F6F6">
                <a:alpha val="0"/>
              </a:srgbClr>
            </a:clrTo>
          </a:clrChang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109664" y="56696"/>
          <a:ext cx="223009" cy="42609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0.0979</cdr:x>
      <cdr:y>0.82083</cdr:y>
    </cdr:from>
    <cdr:to>
      <cdr:x>0.15766</cdr:x>
      <cdr:y>0.90312</cdr:y>
    </cdr:to>
    <cdr:pic>
      <cdr:nvPicPr>
        <cdr:cNvPr id="4" name="Picture 2" descr="Resultado de imagen para cow icon">
          <a:extLst xmlns:a="http://schemas.openxmlformats.org/drawingml/2006/main">
            <a:ext uri="{FF2B5EF4-FFF2-40B4-BE49-F238E27FC236}">
              <a16:creationId xmlns:a16="http://schemas.microsoft.com/office/drawing/2014/main" id="{7BE647ED-B904-4496-98C3-861F4DEFA271}"/>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clrChange>
            <a:clrFrom>
              <a:srgbClr val="E7E7E7"/>
            </a:clrFrom>
            <a:clrTo>
              <a:srgbClr val="E7E7E7">
                <a:alpha val="0"/>
              </a:srgbClr>
            </a:clrTo>
          </a:clrChange>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7574" y="5160131"/>
          <a:ext cx="517336" cy="51733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0.92212</cdr:x>
      <cdr:y>0.84319</cdr:y>
    </cdr:from>
    <cdr:to>
      <cdr:x>0.96402</cdr:x>
      <cdr:y>0.89618</cdr:y>
    </cdr:to>
    <cdr:pic>
      <cdr:nvPicPr>
        <cdr:cNvPr id="5" name="Picture 4" descr="Resultado de imagen para dog icon">
          <a:extLst xmlns:a="http://schemas.openxmlformats.org/drawingml/2006/main">
            <a:ext uri="{FF2B5EF4-FFF2-40B4-BE49-F238E27FC236}">
              <a16:creationId xmlns:a16="http://schemas.microsoft.com/office/drawing/2014/main" id="{52DE1A5E-51FA-4E0D-A32E-2123926EEC4F}"/>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7982972" y="5300708"/>
          <a:ext cx="362742" cy="33313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4D3C8C-B73E-4336-B5DD-7EBF0148A2C9}" name="BCG" displayName="BCG" ref="A1:I9" totalsRowShown="0" headerRowDxfId="10" dataDxfId="9">
  <autoFilter ref="A1:I9" xr:uid="{D419EC74-4E39-422C-865E-5C913DFC5BD6}"/>
  <tableColumns count="9">
    <tableColumn id="1" xr3:uid="{FC8F872C-A7CB-4AB6-8EE0-E882CC4201EB}" name="Producto" dataDxfId="8"/>
    <tableColumn id="3" xr3:uid="{71B507E4-D52D-4687-B1C6-47DAC2F7D962}" name="Ventas" dataDxfId="7" dataCellStyle="Moneda"/>
    <tableColumn id="4" xr3:uid="{89A55686-0D42-45A6-BBB8-9C0B18EF8783}" name="Proporción cartera de negocio" dataDxfId="6" dataCellStyle="Porcentaje">
      <calculatedColumnFormula>+B2/SUM($B$2:$B$9)</calculatedColumnFormula>
    </tableColumn>
    <tableColumn id="5" xr3:uid="{F04BC68E-B586-4D59-989E-E0CF3C6BDF3B}" name="Ventas líder competidor" dataDxfId="5" dataCellStyle="Moneda"/>
    <tableColumn id="6" xr3:uid="{5B83EC16-E1F0-4BDD-A0A7-BE65DA5C27E9}" name="Ventas sector año 1" dataDxfId="4" dataCellStyle="Moneda"/>
    <tableColumn id="7" xr3:uid="{0F139EEE-DD38-47E0-9581-A9774B17D996}" name="Ventas sector año 2" dataDxfId="3" dataCellStyle="Moneda"/>
    <tableColumn id="8" xr3:uid="{27EE095F-D663-49B0-A3E5-770B56441713}" name="Participación de mercado" dataDxfId="2" dataCellStyle="Porcentaje">
      <calculatedColumnFormula>+B2/D2</calculatedColumnFormula>
    </tableColumn>
    <tableColumn id="9" xr3:uid="{85C6ADBE-9152-4C6A-B537-708C997D6D47}" name="Tasa de crecimiento de mercado" dataDxfId="1" dataCellStyle="Porcentaje">
      <calculatedColumnFormula>(F2-E2)/E2</calculatedColumnFormula>
    </tableColumn>
    <tableColumn id="10" xr3:uid="{251E84DF-086D-406E-AE3C-B1D83995C226}" name="Cuadrante" dataDxfId="0">
      <calculatedColumnFormula>+IF(AND(BCG[[#This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calculatedColumnFormula>
    </tableColumn>
  </tableColumns>
  <tableStyleInfo name="TableStyleMedium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genioempresa.com/matriz-bc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F650E-EA72-441C-89A5-F8D45AE48564}">
  <sheetPr codeName="Hoja1"/>
  <dimension ref="A1:A11"/>
  <sheetViews>
    <sheetView showGridLines="0" showRowColHeaders="0" workbookViewId="0">
      <selection activeCell="A6" sqref="A6"/>
    </sheetView>
  </sheetViews>
  <sheetFormatPr baseColWidth="10" defaultColWidth="0" defaultRowHeight="13.8" zeroHeight="1" x14ac:dyDescent="0.3"/>
  <cols>
    <col min="1" max="1" width="99.109375" style="10" customWidth="1"/>
    <col min="2" max="16384" width="11.44140625" style="10" hidden="1"/>
  </cols>
  <sheetData>
    <row r="1" spans="1:1" ht="49.5" customHeight="1" x14ac:dyDescent="0.3">
      <c r="A1" s="9" t="s">
        <v>19</v>
      </c>
    </row>
    <row r="2" spans="1:1" x14ac:dyDescent="0.3">
      <c r="A2" s="11" t="s">
        <v>16</v>
      </c>
    </row>
    <row r="3" spans="1:1" x14ac:dyDescent="0.3"/>
    <row r="4" spans="1:1" x14ac:dyDescent="0.3">
      <c r="A4" s="11" t="s">
        <v>17</v>
      </c>
    </row>
    <row r="5" spans="1:1" x14ac:dyDescent="0.3"/>
    <row r="6" spans="1:1" ht="41.4" x14ac:dyDescent="0.3">
      <c r="A6" s="12" t="s">
        <v>20</v>
      </c>
    </row>
    <row r="7" spans="1:1" x14ac:dyDescent="0.3"/>
    <row r="8" spans="1:1" ht="41.4" x14ac:dyDescent="0.3">
      <c r="A8" s="12" t="s">
        <v>21</v>
      </c>
    </row>
    <row r="9" spans="1:1" x14ac:dyDescent="0.3"/>
    <row r="10" spans="1:1" ht="14.4" x14ac:dyDescent="0.3">
      <c r="A10" s="16" t="s">
        <v>22</v>
      </c>
    </row>
    <row r="11" spans="1:1" x14ac:dyDescent="0.3"/>
  </sheetData>
  <hyperlinks>
    <hyperlink ref="A10" r:id="rId1" xr:uid="{974B6063-AB28-4C47-AFF3-CD82CF5065E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A5F16-BE86-4821-AAC4-188A7E918113}">
  <sheetPr codeName="Hoja2"/>
  <dimension ref="A1:I9"/>
  <sheetViews>
    <sheetView showGridLines="0" tabSelected="1" workbookViewId="0">
      <selection activeCell="A4" sqref="A4"/>
    </sheetView>
  </sheetViews>
  <sheetFormatPr baseColWidth="10" defaultRowHeight="14.4" x14ac:dyDescent="0.3"/>
  <cols>
    <col min="1" max="1" width="25" style="1" customWidth="1"/>
    <col min="2" max="2" width="20.6640625" style="1" customWidth="1"/>
    <col min="3" max="3" width="19" style="2" customWidth="1"/>
    <col min="4" max="4" width="19" style="1" customWidth="1"/>
    <col min="5" max="6" width="15.44140625" style="1" customWidth="1"/>
    <col min="7" max="9" width="19" style="1" customWidth="1"/>
  </cols>
  <sheetData>
    <row r="1" spans="1:9" ht="28.8" x14ac:dyDescent="0.3">
      <c r="A1" s="14" t="s">
        <v>0</v>
      </c>
      <c r="B1" s="14" t="s">
        <v>8</v>
      </c>
      <c r="C1" s="15" t="s">
        <v>9</v>
      </c>
      <c r="D1" s="14" t="s">
        <v>10</v>
      </c>
      <c r="E1" s="14" t="s">
        <v>14</v>
      </c>
      <c r="F1" s="14" t="s">
        <v>15</v>
      </c>
      <c r="G1" s="14" t="s">
        <v>12</v>
      </c>
      <c r="H1" s="14" t="s">
        <v>11</v>
      </c>
      <c r="I1" s="14" t="s">
        <v>13</v>
      </c>
    </row>
    <row r="2" spans="1:9" x14ac:dyDescent="0.3">
      <c r="A2" s="4" t="s">
        <v>1</v>
      </c>
      <c r="B2" s="3">
        <v>980000</v>
      </c>
      <c r="C2" s="5">
        <f t="shared" ref="C2:C9" si="0">+B2/SUM($B$2:$B$9)</f>
        <v>0.11124932767944573</v>
      </c>
      <c r="D2" s="3">
        <v>760000</v>
      </c>
      <c r="E2" s="3">
        <v>1929548</v>
      </c>
      <c r="F2" s="3">
        <v>2200000</v>
      </c>
      <c r="G2" s="6">
        <f t="shared" ref="G2:G9" si="1">+B2/D2</f>
        <v>1.2894736842105263</v>
      </c>
      <c r="H2" s="7">
        <f>(F2-E2)/E2</f>
        <v>0.14016339577973702</v>
      </c>
      <c r="I2"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Estrella</v>
      </c>
    </row>
    <row r="3" spans="1:9" x14ac:dyDescent="0.3">
      <c r="A3" s="4" t="s">
        <v>3</v>
      </c>
      <c r="B3" s="3">
        <v>1600787</v>
      </c>
      <c r="C3" s="5">
        <f t="shared" si="0"/>
        <v>0.18172089541632336</v>
      </c>
      <c r="D3" s="3">
        <v>451098</v>
      </c>
      <c r="E3" s="3">
        <v>3961821</v>
      </c>
      <c r="F3" s="3">
        <v>4133355</v>
      </c>
      <c r="G3" s="6">
        <f t="shared" si="1"/>
        <v>3.54864574881733</v>
      </c>
      <c r="H3" s="7">
        <f t="shared" ref="H3:H8" si="2">(F3-E3)/E3</f>
        <v>4.3296756718690724E-2</v>
      </c>
      <c r="I3"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Vaca</v>
      </c>
    </row>
    <row r="4" spans="1:9" x14ac:dyDescent="0.3">
      <c r="A4" s="4" t="s">
        <v>2</v>
      </c>
      <c r="B4" s="3">
        <v>485000</v>
      </c>
      <c r="C4" s="5">
        <f t="shared" si="0"/>
        <v>5.5057065229113453E-2</v>
      </c>
      <c r="D4" s="3">
        <v>735489</v>
      </c>
      <c r="E4" s="3">
        <v>3888826</v>
      </c>
      <c r="F4" s="3">
        <v>4512000</v>
      </c>
      <c r="G4" s="6">
        <f t="shared" si="1"/>
        <v>0.65942522593811737</v>
      </c>
      <c r="H4" s="7">
        <f t="shared" si="2"/>
        <v>0.16024733428546301</v>
      </c>
      <c r="I4"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Interrogante</v>
      </c>
    </row>
    <row r="5" spans="1:9" x14ac:dyDescent="0.3">
      <c r="A5" s="4" t="s">
        <v>4</v>
      </c>
      <c r="B5" s="3">
        <v>2329340</v>
      </c>
      <c r="C5" s="5">
        <f t="shared" si="0"/>
        <v>0.26442602952738786</v>
      </c>
      <c r="D5" s="3">
        <v>2339140</v>
      </c>
      <c r="E5" s="3">
        <v>2802533</v>
      </c>
      <c r="F5" s="3">
        <v>2701028</v>
      </c>
      <c r="G5" s="6">
        <f t="shared" si="1"/>
        <v>0.99581042605401981</v>
      </c>
      <c r="H5" s="7">
        <f t="shared" si="2"/>
        <v>-3.6219020436155436E-2</v>
      </c>
      <c r="I5"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Perro</v>
      </c>
    </row>
    <row r="6" spans="1:9" x14ac:dyDescent="0.3">
      <c r="A6" s="4" t="s">
        <v>5</v>
      </c>
      <c r="B6" s="3">
        <v>900491</v>
      </c>
      <c r="C6" s="5">
        <f t="shared" si="0"/>
        <v>0.1022234880932569</v>
      </c>
      <c r="D6" s="3">
        <v>1853662</v>
      </c>
      <c r="E6" s="3">
        <v>4701605</v>
      </c>
      <c r="F6" s="3">
        <v>4879525</v>
      </c>
      <c r="G6" s="6">
        <f t="shared" si="1"/>
        <v>0.48579028970761662</v>
      </c>
      <c r="H6" s="7">
        <f t="shared" si="2"/>
        <v>3.7842396373153425E-2</v>
      </c>
      <c r="I6"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Perro</v>
      </c>
    </row>
    <row r="7" spans="1:9" x14ac:dyDescent="0.3">
      <c r="A7" s="4" t="s">
        <v>6</v>
      </c>
      <c r="B7" s="3">
        <v>2023868</v>
      </c>
      <c r="C7" s="5">
        <f t="shared" si="0"/>
        <v>0.22974893297137192</v>
      </c>
      <c r="D7" s="3">
        <v>975270</v>
      </c>
      <c r="E7" s="3">
        <v>1537338</v>
      </c>
      <c r="F7" s="3">
        <v>1618141</v>
      </c>
      <c r="G7" s="6">
        <f t="shared" si="1"/>
        <v>2.0751873840064801</v>
      </c>
      <c r="H7" s="7">
        <f t="shared" si="2"/>
        <v>5.2560334812513577E-2</v>
      </c>
      <c r="I7"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Vaca</v>
      </c>
    </row>
    <row r="8" spans="1:9" x14ac:dyDescent="0.3">
      <c r="A8" s="4" t="s">
        <v>7</v>
      </c>
      <c r="B8" s="3">
        <v>489556</v>
      </c>
      <c r="C8" s="5">
        <f t="shared" si="0"/>
        <v>5.5574261083100748E-2</v>
      </c>
      <c r="D8" s="3">
        <v>1303323</v>
      </c>
      <c r="E8" s="3">
        <v>3864443</v>
      </c>
      <c r="F8" s="3">
        <v>4563329</v>
      </c>
      <c r="G8" s="6">
        <f t="shared" si="1"/>
        <v>0.37562139239467118</v>
      </c>
      <c r="H8" s="7">
        <f t="shared" si="2"/>
        <v>0.18085038387162133</v>
      </c>
      <c r="I8" s="8" t="str">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Interrogante</v>
      </c>
    </row>
    <row r="9" spans="1:9" x14ac:dyDescent="0.3">
      <c r="A9" s="4" t="s">
        <v>18</v>
      </c>
      <c r="B9" s="3"/>
      <c r="C9" s="13">
        <f t="shared" si="0"/>
        <v>0</v>
      </c>
      <c r="D9" s="3"/>
      <c r="E9" s="3"/>
      <c r="F9" s="3"/>
      <c r="G9" s="6" t="e">
        <f t="shared" si="1"/>
        <v>#DIV/0!</v>
      </c>
      <c r="H9" s="7" t="e">
        <f>(F9-E9)/E9</f>
        <v>#DIV/0!</v>
      </c>
      <c r="I9" s="8" t="e">
        <f>+IF(AND(BCG[[#This Row],[Tasa de crecimiento de mercado]]&gt;=10%,BCG[[#This Row],[Participación de mercado]]&gt;=1),"Estrella",IF(AND(BCG[[#This Row],[Tasa de crecimiento de mercado]]&gt;=10%,BCG[[#This Row],[Participación de mercado]]&lt;=1),"Interrogante",IF(AND(BCG[[#This Row],[Tasa de crecimiento de mercado]]&lt;=10%,BCG[[#This Row],[Participación de mercado]]&gt;=1),"Vaca",IF(AND(BCG[[#This Row],[Tasa de crecimiento de mercado]]&lt;=10%,BCG[[#This Row],[Participación de mercado]]&lt;=1),"Perro",""))))</f>
        <v>#DIV/0!</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Instrucciones</vt:lpstr>
      <vt:lpstr>Datos</vt:lpstr>
      <vt:lpstr>Matriz BCG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ASUS</cp:lastModifiedBy>
  <dcterms:created xsi:type="dcterms:W3CDTF">2019-07-06T14:11:37Z</dcterms:created>
  <dcterms:modified xsi:type="dcterms:W3CDTF">2025-03-31T15:52:28Z</dcterms:modified>
</cp:coreProperties>
</file>