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Familia Cruz Arévalo\Desktop\"/>
    </mc:Choice>
  </mc:AlternateContent>
  <xr:revisionPtr revIDLastSave="0" documentId="8_{60FE1F0A-CC6A-4E93-B7BA-2705315098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apital de Trabajo" sheetId="2" r:id="rId1"/>
    <sheet name="Presupuesto mkt" sheetId="4" r:id="rId2"/>
    <sheet name="Resumen Presupuesto" sheetId="5" r:id="rId3"/>
    <sheet name="Productos" sheetId="7" r:id="rId4"/>
  </sheets>
  <externalReferences>
    <externalReference r:id="rId5"/>
  </externalReferences>
  <definedNames>
    <definedName name="CAPITAL" localSheetId="3">Productos!#REF!</definedName>
    <definedName name="CAPITAL">'[1]Ejer 03'!$A$4:$A$49</definedName>
    <definedName name="INTERESES" localSheetId="3">Productos!#REF!</definedName>
    <definedName name="INTERESES">'[1]Ejer 03'!$B$3:$E$3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5" l="1"/>
  <c r="C10" i="5"/>
  <c r="D10" i="5"/>
  <c r="E10" i="5"/>
  <c r="F9" i="5"/>
  <c r="A9" i="5"/>
  <c r="F8" i="5"/>
  <c r="A8" i="5"/>
  <c r="F7" i="5"/>
  <c r="A7" i="5"/>
  <c r="F6" i="5"/>
  <c r="A6" i="5"/>
  <c r="E4" i="5"/>
  <c r="D4" i="5"/>
  <c r="C4" i="5"/>
  <c r="B4" i="5"/>
  <c r="C18" i="2"/>
  <c r="F5" i="5" l="1"/>
  <c r="F18" i="2"/>
  <c r="J18" i="2"/>
  <c r="G18" i="2"/>
  <c r="K18" i="2"/>
  <c r="B18" i="2"/>
  <c r="M23" i="2"/>
  <c r="C23" i="2"/>
  <c r="C27" i="2" s="1"/>
  <c r="K23" i="2"/>
  <c r="D18" i="2"/>
  <c r="H18" i="2"/>
  <c r="L18" i="2"/>
  <c r="D23" i="2"/>
  <c r="H23" i="2"/>
  <c r="L23" i="2"/>
  <c r="F23" i="2"/>
  <c r="F27" i="2" s="1"/>
  <c r="J23" i="2"/>
  <c r="J27" i="2" s="1"/>
  <c r="B23" i="2"/>
  <c r="G23" i="2"/>
  <c r="E18" i="2"/>
  <c r="E27" i="2" s="1"/>
  <c r="I18" i="2"/>
  <c r="M18" i="2"/>
  <c r="E23" i="2"/>
  <c r="I23" i="2"/>
  <c r="F10" i="5" l="1"/>
  <c r="G5" i="5" s="1"/>
  <c r="L27" i="2"/>
  <c r="K27" i="2"/>
  <c r="G27" i="2"/>
  <c r="B27" i="2"/>
  <c r="H27" i="2"/>
  <c r="M27" i="2"/>
  <c r="D27" i="2"/>
  <c r="I27" i="2"/>
  <c r="B11" i="5" l="1"/>
  <c r="G7" i="5"/>
  <c r="G9" i="5"/>
  <c r="E11" i="5"/>
  <c r="G6" i="5"/>
  <c r="C11" i="5"/>
  <c r="D11" i="5"/>
  <c r="G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Jorge Fernando Cruz</author>
    <author>Jorge Fernando Cruz Parra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El precio es constante para todos los meses</t>
        </r>
      </text>
    </comment>
    <comment ref="B1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El precio es constante para todos los meses</t>
        </r>
      </text>
    </comment>
    <comment ref="B16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El precio es constante para todos los meses</t>
        </r>
      </text>
    </comment>
    <comment ref="A21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Los costos variables se  incrementan anualmente en relación al % de los costos operativos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Jorge Fernando Cruz</author>
  </authors>
  <commentList>
    <comment ref="G4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Calcular el % en función del total general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Jorge Fernando Cruz Parra</author>
  </authors>
  <commentList>
    <comment ref="E10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Precio al consumidor un 25% más que el costo</t>
        </r>
      </text>
    </comment>
    <comment ref="F10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Precio al mayorista es un 18% más que el costo</t>
        </r>
      </text>
    </comment>
    <comment ref="G10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Precio a sub distribuidores un 10% más que el costo</t>
        </r>
      </text>
    </comment>
  </commentList>
</comments>
</file>

<file path=xl/sharedStrings.xml><?xml version="1.0" encoding="utf-8"?>
<sst xmlns="http://schemas.openxmlformats.org/spreadsheetml/2006/main" count="124" uniqueCount="114">
  <si>
    <t>CAPITAL DE TRABAJO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</si>
  <si>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</si>
  <si>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</si>
  <si>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</si>
  <si>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</si>
  <si>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</si>
  <si>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</si>
  <si>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</si>
  <si>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</si>
  <si>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</si>
  <si>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</si>
  <si>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</si>
  <si>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</si>
  <si>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Ingresos por entrada</t>
  </si>
  <si>
    <t>demanda adultos</t>
  </si>
  <si>
    <t>demanda niños</t>
  </si>
  <si>
    <t xml:space="preserve">Total ingresos Boletos </t>
  </si>
  <si>
    <t>Ingresos por Bar</t>
  </si>
  <si>
    <t>demanda</t>
  </si>
  <si>
    <t>precio</t>
  </si>
  <si>
    <t>Ingresos totales</t>
  </si>
  <si>
    <t>Costos</t>
  </si>
  <si>
    <t>Total de Costos Variables</t>
  </si>
  <si>
    <t xml:space="preserve">Total Costos </t>
  </si>
  <si>
    <t>Total ingresos</t>
  </si>
  <si>
    <t>Saldo mensual</t>
  </si>
  <si>
    <t>Total ingreso bar</t>
  </si>
  <si>
    <t>precio adultos</t>
  </si>
  <si>
    <t>precio niños</t>
  </si>
  <si>
    <t>Total Costos Fijos</t>
  </si>
  <si>
    <t>% Costos Operativos</t>
  </si>
  <si>
    <t>Presupuesto para comunicaciones de marketing</t>
  </si>
  <si>
    <t>T1</t>
  </si>
  <si>
    <t>T2</t>
  </si>
  <si>
    <t>T3</t>
  </si>
  <si>
    <t>T4</t>
  </si>
  <si>
    <t>TOTALES</t>
  </si>
  <si>
    <t>Analista y Relaciones Públicas</t>
  </si>
  <si>
    <t>Consultoría de estrategia de Relaciones Públicas</t>
  </si>
  <si>
    <t>Boletines de prensa (subcontratados)</t>
  </si>
  <si>
    <t>Gastos de envío de boletines de prensa</t>
  </si>
  <si>
    <t>Desarrollo del kit de prensa (subcontratado)</t>
  </si>
  <si>
    <t>Membrecías de la empresa de analistas</t>
  </si>
  <si>
    <t>Sistema de gestión de RP (alojado)</t>
  </si>
  <si>
    <t>TOTAL</t>
  </si>
  <si>
    <t>Marketing en línea y sitio web</t>
  </si>
  <si>
    <t>Diseño de publicidad en línea</t>
  </si>
  <si>
    <t>Programa Google AdWords</t>
  </si>
  <si>
    <t>Sistema de gestión de contenido (alojado)</t>
  </si>
  <si>
    <t>Sistema de generación de demanda (alojado)</t>
  </si>
  <si>
    <t xml:space="preserve">Optimización de motores de búsqueda (SEO) orgánica </t>
  </si>
  <si>
    <t>Desarrollo del sitio web, alojamiento web, actualizaciones</t>
  </si>
  <si>
    <t>Publicidad</t>
  </si>
  <si>
    <t>Diseño publicitario</t>
  </si>
  <si>
    <t>Colocaciones de publicidad impresa</t>
  </si>
  <si>
    <t>Publicidad radial, televisiva, al aire libre</t>
  </si>
  <si>
    <t>Eventos y ferias comerciales</t>
  </si>
  <si>
    <t>Patronicios de eventos</t>
  </si>
  <si>
    <t>Viáticos</t>
  </si>
  <si>
    <t>Carteles y material publicitario</t>
  </si>
  <si>
    <t>Equipo de audio/video</t>
  </si>
  <si>
    <t>Entretenimiento para clientes/clientes potenciales</t>
  </si>
  <si>
    <t>Medios digitales (lápices USB, tarjetas empresariales en CD, etc.)</t>
  </si>
  <si>
    <t>Marketing directo</t>
  </si>
  <si>
    <t>Diseño creativo</t>
  </si>
  <si>
    <t>Programa de correo directo</t>
  </si>
  <si>
    <t>Sistema de marketing por correo electrónico (alojado)</t>
  </si>
  <si>
    <t xml:space="preserve">Compras de listas de correos electrónicos para marketing </t>
  </si>
  <si>
    <t>RESUMEN DE TOTALES</t>
  </si>
  <si>
    <t>% del TOTAL</t>
  </si>
  <si>
    <t>Relaciones Públicas</t>
  </si>
  <si>
    <t>Resumen Presupuesto para comunicaciones de marketing</t>
  </si>
  <si>
    <t>Grafica distribución presupuesto trimestral</t>
  </si>
  <si>
    <t>Completar la tabla, utilizar formulas y funciones</t>
  </si>
  <si>
    <t>En base a la información de la hoja Presupuesto mkt, consolidar la información y realizar su gráfico</t>
  </si>
  <si>
    <t>Total costos</t>
  </si>
  <si>
    <t>%</t>
  </si>
  <si>
    <t>TOTAL GENERAL</t>
  </si>
  <si>
    <t>Departamento de Comercialización</t>
  </si>
  <si>
    <t>PRODUCTOS</t>
  </si>
  <si>
    <t>CANTIDAD</t>
  </si>
  <si>
    <t>Unidad Medida</t>
  </si>
  <si>
    <t>COSTO</t>
  </si>
  <si>
    <t>PRECIO 1</t>
  </si>
  <si>
    <t>PRECIO 2</t>
  </si>
  <si>
    <t>PRECIO 3</t>
  </si>
  <si>
    <t>PRECIO PROMEDIO</t>
  </si>
  <si>
    <t>Arroz</t>
  </si>
  <si>
    <t>qq</t>
  </si>
  <si>
    <t>Azucar</t>
  </si>
  <si>
    <t>Fideos</t>
  </si>
  <si>
    <t>fundas 500 gr</t>
  </si>
  <si>
    <t>Atún</t>
  </si>
  <si>
    <t>unidades</t>
  </si>
  <si>
    <t>Aceite</t>
  </si>
  <si>
    <t>botellas 1 lt</t>
  </si>
  <si>
    <t>Gelatina</t>
  </si>
  <si>
    <t>Harina</t>
  </si>
  <si>
    <t>Café</t>
  </si>
  <si>
    <t>frascos 500 gr</t>
  </si>
  <si>
    <t>Sal</t>
  </si>
  <si>
    <t>PRECIO PROMEDIO TOTAL</t>
  </si>
  <si>
    <t>COSTO PROMEDIO TOTAL</t>
  </si>
  <si>
    <t>Lista de Productos</t>
  </si>
  <si>
    <t>% VARIACIÓN PRECIO 1 Y COSTO</t>
  </si>
  <si>
    <t>TOTAL COSTO</t>
  </si>
  <si>
    <t>TOTAL PRECIO 3</t>
  </si>
  <si>
    <t>Lista de productos y precios al consumidor</t>
  </si>
  <si>
    <t>Completar la tabla con las indicaciones dadas en los comentarios</t>
  </si>
  <si>
    <t>Realizar una grafica comparativa entre los tres precios</t>
  </si>
  <si>
    <t>Realizar una gráfica lineal entre el total de costos y el total precios 1</t>
  </si>
  <si>
    <t>total</t>
  </si>
  <si>
    <r>
      <t>DISTRIBUIDORA DE PRODUCTOS DE CONSUMO MASIVO</t>
    </r>
    <r>
      <rPr>
        <b/>
        <i/>
        <sz val="16"/>
        <color rgb="FFFF0000"/>
        <rFont val="Century Gothic"/>
        <family val="2"/>
      </rPr>
      <t xml:space="preserve"> "SU ECONOMIA"</t>
    </r>
  </si>
  <si>
    <t>Completar la tabla, tomar como referencia los datos propuestos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</si>
</sst>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$&quot;* #,##0.00_ ;_ &quot;$&quot;* \-#,##0.00_ ;_ &quot;$&quot;* &quot;-&quot;??_ ;_ @_ "/>
    <numFmt numFmtId="165" formatCode="_-* #,##0.00\ &quot;€&quot;_-;\-* #,##0.00\ &quot;€&quot;_-;_-* &quot;-&quot;??\ &quot;€&quot;_-;_-@_-"/>
    <numFmt numFmtId="166" formatCode="_(&quot;$&quot;* #,##0.00_);_(&quot;$&quot;* \(#,##0.00\);_(&quot;$&quot;* &quot;-&quot;??_);_(@_)"/>
    <numFmt numFmtId="167" formatCode="0.0%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color indexed="56"/>
      <name val="Century Gothic"/>
      <family val="2"/>
    </font>
    <font>
      <b/>
      <sz val="10"/>
      <name val="Verdana"/>
      <family val="2"/>
    </font>
    <font>
      <b/>
      <sz val="10"/>
      <name val="Arial"/>
      <family val="2"/>
    </font>
    <font>
      <sz val="10"/>
      <color indexed="9"/>
      <name val="Century Gothic"/>
      <family val="2"/>
    </font>
    <font>
      <sz val="8"/>
      <color indexed="63"/>
      <name val="Verdana"/>
      <family val="2"/>
    </font>
    <font>
      <b/>
      <sz val="8"/>
      <color indexed="56"/>
      <name val="Verdana"/>
      <family val="2"/>
    </font>
    <font>
      <sz val="10"/>
      <name val="Verdana"/>
      <family val="2"/>
    </font>
    <font>
      <b/>
      <sz val="14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u/>
      <sz val="12"/>
      <color theme="0"/>
      <name val="Century Gothic"/>
      <family val="2"/>
    </font>
    <font>
      <u/>
      <sz val="11"/>
      <color theme="0"/>
      <name val="Calibri"/>
      <family val="2"/>
      <scheme val="minor"/>
    </font>
    <font>
      <b/>
      <sz val="9"/>
      <color theme="0"/>
      <name val="Verdana"/>
      <family val="2"/>
    </font>
    <font>
      <b/>
      <i/>
      <sz val="9"/>
      <color theme="0"/>
      <name val="Century Gothic"/>
      <family val="2"/>
    </font>
    <font>
      <i/>
      <sz val="9"/>
      <color theme="1"/>
      <name val="Century Gothic"/>
      <family val="2"/>
    </font>
    <font>
      <i/>
      <sz val="9"/>
      <color theme="0"/>
      <name val="Century Gothic"/>
      <family val="2"/>
    </font>
    <font>
      <b/>
      <i/>
      <sz val="16"/>
      <color theme="1"/>
      <name val="Century Gothic"/>
      <family val="2"/>
    </font>
    <font>
      <b/>
      <i/>
      <sz val="12"/>
      <color theme="1"/>
      <name val="Century Gothic"/>
      <family val="2"/>
    </font>
    <font>
      <b/>
      <i/>
      <sz val="16"/>
      <color rgb="FFFF0000"/>
      <name val="Century Gothic"/>
      <family val="2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1" tint="4.9989318521683403E-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8" fillId="0" borderId="0"/>
    <xf numFmtId="166" fontId="8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74">
    <xf numFmtId="0" fontId="0" fillId="0" borderId="0" xfId="0"/>
    <xf numFmtId="0" fontId="3" fillId="2" borderId="0" xfId="0" applyFont="1" applyFill="1" applyAlignment="1">
      <alignment horizontal="center"/>
    </xf>
    <xf numFmtId="1" fontId="0" fillId="0" borderId="0" xfId="0" applyNumberFormat="1"/>
    <xf numFmtId="0" fontId="0" fillId="0" borderId="0" xfId="0" applyAlignment="1">
      <alignment horizontal="center"/>
    </xf>
    <xf numFmtId="3" fontId="5" fillId="0" borderId="0" xfId="0" applyNumberFormat="1" applyFont="1" applyAlignment="1">
      <alignment horizontal="center" vertical="center"/>
    </xf>
    <xf numFmtId="3" fontId="0" fillId="0" borderId="0" xfId="0" applyNumberFormat="1"/>
    <xf numFmtId="1" fontId="0" fillId="0" borderId="0" xfId="0" applyNumberFormat="1" applyAlignment="1">
      <alignment horizontal="center"/>
    </xf>
    <xf numFmtId="4" fontId="0" fillId="3" borderId="1" xfId="0" applyNumberFormat="1" applyFill="1" applyBorder="1" applyAlignment="1">
      <alignment horizontal="center"/>
    </xf>
    <xf numFmtId="2" fontId="0" fillId="0" borderId="0" xfId="0" applyNumberFormat="1" applyAlignment="1">
      <alignment horizontal="center"/>
    </xf>
    <xf numFmtId="4" fontId="3" fillId="3" borderId="0" xfId="0" applyNumberFormat="1" applyFont="1" applyFill="1" applyAlignment="1">
      <alignment horizontal="center"/>
    </xf>
    <xf numFmtId="2" fontId="3" fillId="3" borderId="0" xfId="0" applyNumberFormat="1" applyFont="1" applyFill="1" applyAlignment="1">
      <alignment horizontal="center"/>
    </xf>
    <xf numFmtId="2" fontId="0" fillId="0" borderId="3" xfId="0" applyNumberFormat="1" applyBorder="1" applyAlignment="1">
      <alignment horizontal="center"/>
    </xf>
    <xf numFmtId="0" fontId="3" fillId="0" borderId="0" xfId="0" applyFont="1"/>
    <xf numFmtId="0" fontId="3" fillId="3" borderId="0" xfId="0" applyFont="1" applyFill="1"/>
    <xf numFmtId="4" fontId="0" fillId="0" borderId="0" xfId="0" applyNumberFormat="1" applyAlignment="1">
      <alignment horizontal="center"/>
    </xf>
    <xf numFmtId="0" fontId="6" fillId="0" borderId="0" xfId="0" applyFont="1"/>
    <xf numFmtId="2" fontId="0" fillId="4" borderId="0" xfId="0" applyNumberFormat="1" applyFill="1" applyAlignment="1">
      <alignment horizontal="center"/>
    </xf>
    <xf numFmtId="2" fontId="0" fillId="4" borderId="2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8" fillId="0" borderId="0" xfId="2"/>
    <xf numFmtId="0" fontId="9" fillId="0" borderId="4" xfId="2" applyFont="1" applyBorder="1" applyAlignment="1">
      <alignment horizontal="center"/>
    </xf>
    <xf numFmtId="0" fontId="10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10" fillId="0" borderId="0" xfId="2" applyFont="1"/>
    <xf numFmtId="0" fontId="11" fillId="0" borderId="0" xfId="2" applyFont="1"/>
    <xf numFmtId="0" fontId="13" fillId="0" borderId="4" xfId="2" applyFont="1" applyBorder="1" applyAlignment="1">
      <alignment horizontal="left"/>
    </xf>
    <xf numFmtId="166" fontId="13" fillId="0" borderId="4" xfId="3" applyFont="1" applyBorder="1"/>
    <xf numFmtId="166" fontId="14" fillId="0" borderId="4" xfId="3" applyFont="1" applyBorder="1"/>
    <xf numFmtId="0" fontId="14" fillId="0" borderId="4" xfId="2" applyFont="1" applyBorder="1" applyAlignment="1">
      <alignment horizontal="left"/>
    </xf>
    <xf numFmtId="0" fontId="15" fillId="0" borderId="0" xfId="2" applyFont="1"/>
    <xf numFmtId="0" fontId="14" fillId="0" borderId="4" xfId="2" applyFont="1" applyBorder="1"/>
    <xf numFmtId="0" fontId="12" fillId="5" borderId="4" xfId="2" applyFont="1" applyFill="1" applyBorder="1" applyAlignment="1">
      <alignment vertical="center"/>
    </xf>
    <xf numFmtId="0" fontId="12" fillId="5" borderId="4" xfId="2" applyFont="1" applyFill="1" applyBorder="1" applyAlignment="1">
      <alignment horizontal="center" vertical="center"/>
    </xf>
    <xf numFmtId="166" fontId="14" fillId="0" borderId="5" xfId="2" applyNumberFormat="1" applyFont="1" applyBorder="1"/>
    <xf numFmtId="167" fontId="12" fillId="5" borderId="4" xfId="2" applyNumberFormat="1" applyFont="1" applyFill="1" applyBorder="1" applyAlignment="1">
      <alignment vertical="center"/>
    </xf>
    <xf numFmtId="0" fontId="16" fillId="0" borderId="0" xfId="2" applyFont="1"/>
    <xf numFmtId="166" fontId="14" fillId="0" borderId="4" xfId="2" applyNumberFormat="1" applyFont="1" applyBorder="1"/>
    <xf numFmtId="166" fontId="14" fillId="0" borderId="5" xfId="3" applyFont="1" applyFill="1" applyBorder="1"/>
    <xf numFmtId="0" fontId="18" fillId="6" borderId="0" xfId="0" applyFont="1" applyFill="1" applyAlignment="1">
      <alignment vertical="top"/>
    </xf>
    <xf numFmtId="0" fontId="19" fillId="6" borderId="0" xfId="0" applyFont="1" applyFill="1" applyAlignment="1">
      <alignment horizontal="left" vertical="top"/>
    </xf>
    <xf numFmtId="0" fontId="4" fillId="6" borderId="0" xfId="0" applyFont="1" applyFill="1"/>
    <xf numFmtId="0" fontId="20" fillId="6" borderId="0" xfId="2" applyFont="1" applyFill="1"/>
    <xf numFmtId="0" fontId="21" fillId="6" borderId="0" xfId="2" applyFont="1" applyFill="1"/>
    <xf numFmtId="0" fontId="22" fillId="6" borderId="0" xfId="2" applyFont="1" applyFill="1"/>
    <xf numFmtId="10" fontId="2" fillId="7" borderId="0" xfId="0" applyNumberFormat="1" applyFont="1" applyFill="1"/>
    <xf numFmtId="0" fontId="23" fillId="6" borderId="0" xfId="4" applyFont="1" applyFill="1" applyAlignment="1">
      <alignment horizontal="center" vertical="center"/>
    </xf>
    <xf numFmtId="0" fontId="24" fillId="6" borderId="4" xfId="2" applyFont="1" applyFill="1" applyBorder="1" applyAlignment="1">
      <alignment horizontal="left"/>
    </xf>
    <xf numFmtId="166" fontId="24" fillId="6" borderId="4" xfId="3" applyFont="1" applyFill="1" applyBorder="1"/>
    <xf numFmtId="164" fontId="0" fillId="0" borderId="0" xfId="0" applyNumberFormat="1"/>
    <xf numFmtId="9" fontId="0" fillId="0" borderId="0" xfId="0" applyNumberFormat="1"/>
    <xf numFmtId="0" fontId="3" fillId="0" borderId="0" xfId="0" applyFont="1" applyAlignment="1">
      <alignment horizontal="center" vertical="center" wrapText="1"/>
    </xf>
    <xf numFmtId="0" fontId="20" fillId="0" borderId="0" xfId="2" applyFont="1"/>
    <xf numFmtId="0" fontId="21" fillId="0" borderId="0" xfId="2" applyFont="1"/>
    <xf numFmtId="0" fontId="22" fillId="0" borderId="0" xfId="2" applyFont="1"/>
    <xf numFmtId="0" fontId="23" fillId="0" borderId="0" xfId="4" applyFont="1" applyFill="1" applyAlignment="1">
      <alignment horizontal="center" vertical="center"/>
    </xf>
    <xf numFmtId="0" fontId="8" fillId="6" borderId="0" xfId="2" applyFill="1"/>
    <xf numFmtId="0" fontId="25" fillId="6" borderId="0" xfId="0" applyFont="1" applyFill="1" applyAlignment="1">
      <alignment horizontal="center" vertical="center" wrapText="1"/>
    </xf>
    <xf numFmtId="3" fontId="25" fillId="6" borderId="0" xfId="0" applyNumberFormat="1" applyFont="1" applyFill="1" applyAlignment="1">
      <alignment horizontal="center" vertical="center" wrapText="1"/>
    </xf>
    <xf numFmtId="164" fontId="25" fillId="6" borderId="0" xfId="0" applyNumberFormat="1" applyFont="1" applyFill="1" applyAlignment="1">
      <alignment horizontal="center" vertical="center" wrapText="1"/>
    </xf>
    <xf numFmtId="0" fontId="26" fillId="0" borderId="0" xfId="0" applyFont="1"/>
    <xf numFmtId="3" fontId="26" fillId="0" borderId="0" xfId="0" applyNumberFormat="1" applyFont="1"/>
    <xf numFmtId="164" fontId="26" fillId="0" borderId="0" xfId="0" applyNumberFormat="1" applyFont="1"/>
    <xf numFmtId="0" fontId="25" fillId="6" borderId="0" xfId="0" applyFont="1" applyFill="1"/>
    <xf numFmtId="3" fontId="27" fillId="6" borderId="0" xfId="0" applyNumberFormat="1" applyFont="1" applyFill="1"/>
    <xf numFmtId="0" fontId="28" fillId="0" borderId="0" xfId="0" applyFont="1"/>
    <xf numFmtId="0" fontId="29" fillId="0" borderId="0" xfId="0" applyFont="1"/>
    <xf numFmtId="0" fontId="12" fillId="5" borderId="5" xfId="2" applyFont="1" applyFill="1" applyBorder="1" applyAlignment="1">
      <alignment horizontal="left" vertical="center"/>
    </xf>
    <xf numFmtId="0" fontId="12" fillId="5" borderId="6" xfId="2" applyFont="1" applyFill="1" applyBorder="1" applyAlignment="1">
      <alignment horizontal="left" vertical="center"/>
    </xf>
    <xf numFmtId="0" fontId="3" fillId="0" borderId="0" xfId="0" applyFont="1" applyFill="1"/>
    <xf numFmtId="10" fontId="2" fillId="0" borderId="0" xfId="0" applyNumberFormat="1" applyFont="1" applyFill="1"/>
    <xf numFmtId="0" fontId="0" fillId="0" borderId="0" xfId="0" applyFill="1"/>
    <xf numFmtId="0" fontId="31" fillId="0" borderId="0" xfId="0" applyFont="1" applyAlignment="1">
      <alignment horizontal="left" vertical="top"/>
    </xf>
    <xf numFmtId="0" fontId="31" fillId="0" borderId="0" xfId="0" applyFont="1" applyAlignment="1"/>
    <xf numFmtId="0" fontId="0" fillId="0" borderId="0" xfId="0" applyFont="1"/>
  </cellXfs>
  <cellStyles count="5">
    <cellStyle name="Hipervínculo" xfId="4" builtinId="8"/>
    <cellStyle name="Moneda 2" xfId="1" xr:uid="{00000000-0005-0000-0000-000002000000}"/>
    <cellStyle name="Moneda 3" xfId="3" xr:uid="{00000000-0005-0000-0000-000003000000}"/>
    <cellStyle name="Normal" xfId="0" builtinId="0"/>
    <cellStyle name="Normal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200" b="1"/>
              <a:t>Distribución presupuesto mkt por sus componentes</a:t>
            </a:r>
          </a:p>
        </c:rich>
      </c:tx>
      <c:overlay val="0"/>
      <c:spPr>
        <a:noFill/>
        <a:ln cap="rnd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30"/>
      <c:rotY val="2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961435727158641"/>
          <c:y val="0.23758469144845265"/>
          <c:w val="0.72823397348571584"/>
          <c:h val="0.6281251907465055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5F6A-4934-9F6F-F1BF05AD22F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5F6A-4934-9F6F-F1BF05AD22FF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5F6A-4934-9F6F-F1BF05AD22FF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5F6A-4934-9F6F-F1BF05AD22FF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5F6A-4934-9F6F-F1BF05AD22F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5F6A-4934-9F6F-F1BF05AD22F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F6A-4934-9F6F-F1BF05AD22FF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5F6A-4934-9F6F-F1BF05AD22FF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5F6A-4934-9F6F-F1BF05AD22FF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419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5F6A-4934-9F6F-F1BF05AD22FF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'Resumen Presupuesto'!$A$5:$A$9</c:f>
              <c:strCache>
                <c:ptCount val="5"/>
                <c:pt idx="0">
                  <c:v>Relaciones Públicas</c:v>
                </c:pt>
                <c:pt idx="1">
                  <c:v>Marketing en línea y sitio web</c:v>
                </c:pt>
                <c:pt idx="2">
                  <c:v>Publicidad</c:v>
                </c:pt>
                <c:pt idx="3">
                  <c:v>Eventos y ferias comerciales</c:v>
                </c:pt>
                <c:pt idx="4">
                  <c:v>Marketing directo</c:v>
                </c:pt>
              </c:strCache>
            </c:strRef>
          </c:cat>
          <c:val>
            <c:numRef>
              <c:f>'Resumen Presupuesto'!$G$5:$G$9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F6A-4934-9F6F-F1BF05AD22FF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19050" cap="rnd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14</xdr:row>
      <xdr:rowOff>28575</xdr:rowOff>
    </xdr:from>
    <xdr:to>
      <xdr:col>6</xdr:col>
      <xdr:colOff>171450</xdr:colOff>
      <xdr:row>31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cr/Dropbox/Informacion%20Academica%20UNACH/4%20Unach%20Octubre%202015%20Febrero%202016/Material%20clases/Practica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teamiento Ejercicios"/>
      <sheetName val="Ejer 01"/>
      <sheetName val="Ejer 02"/>
      <sheetName val="Ejer 03"/>
      <sheetName val="Gráfico2"/>
      <sheetName val="Ejer 04"/>
      <sheetName val="Ejer 05"/>
      <sheetName val="Ejer 06"/>
      <sheetName val="Plan de Cuentas"/>
      <sheetName val="Balance Comprobacion"/>
    </sheetNames>
    <sheetDataSet>
      <sheetData sheetId="0"/>
      <sheetData sheetId="1"/>
      <sheetData sheetId="2"/>
      <sheetData sheetId="3">
        <row r="3">
          <cell r="B3">
            <v>0.05</v>
          </cell>
          <cell r="C3">
            <v>0.08</v>
          </cell>
          <cell r="D3">
            <v>0.11</v>
          </cell>
          <cell r="E3">
            <v>0.16</v>
          </cell>
        </row>
        <row r="4">
          <cell r="A4">
            <v>500</v>
          </cell>
        </row>
        <row r="5">
          <cell r="A5">
            <v>600</v>
          </cell>
        </row>
        <row r="6">
          <cell r="A6">
            <v>700</v>
          </cell>
        </row>
        <row r="7">
          <cell r="A7">
            <v>800</v>
          </cell>
        </row>
        <row r="8">
          <cell r="A8">
            <v>900</v>
          </cell>
        </row>
        <row r="9">
          <cell r="A9">
            <v>1000</v>
          </cell>
        </row>
        <row r="10">
          <cell r="A10">
            <v>1100</v>
          </cell>
        </row>
        <row r="11">
          <cell r="A11">
            <v>1200</v>
          </cell>
        </row>
        <row r="12">
          <cell r="A12">
            <v>1300</v>
          </cell>
        </row>
        <row r="13">
          <cell r="A13">
            <v>1400</v>
          </cell>
        </row>
        <row r="14">
          <cell r="A14">
            <v>1500</v>
          </cell>
        </row>
        <row r="15">
          <cell r="A15">
            <v>1600</v>
          </cell>
        </row>
        <row r="16">
          <cell r="A16">
            <v>1700</v>
          </cell>
        </row>
        <row r="17">
          <cell r="A17">
            <v>1800</v>
          </cell>
        </row>
        <row r="18">
          <cell r="A18">
            <v>1900</v>
          </cell>
        </row>
        <row r="19">
          <cell r="A19">
            <v>2000</v>
          </cell>
        </row>
        <row r="20">
          <cell r="A20">
            <v>2100</v>
          </cell>
        </row>
        <row r="21">
          <cell r="A21">
            <v>2200</v>
          </cell>
        </row>
        <row r="22">
          <cell r="A22">
            <v>2300</v>
          </cell>
        </row>
        <row r="23">
          <cell r="A23">
            <v>2400</v>
          </cell>
        </row>
        <row r="24">
          <cell r="A24">
            <v>2500</v>
          </cell>
        </row>
        <row r="25">
          <cell r="A25">
            <v>2600</v>
          </cell>
        </row>
        <row r="26">
          <cell r="A26">
            <v>2700</v>
          </cell>
        </row>
        <row r="27">
          <cell r="A27">
            <v>2800</v>
          </cell>
        </row>
        <row r="28">
          <cell r="A28">
            <v>2900</v>
          </cell>
        </row>
        <row r="29">
          <cell r="A29">
            <v>3000</v>
          </cell>
        </row>
        <row r="30">
          <cell r="A30">
            <v>3100</v>
          </cell>
        </row>
        <row r="31">
          <cell r="A31">
            <v>3200</v>
          </cell>
        </row>
        <row r="32">
          <cell r="A32">
            <v>3300</v>
          </cell>
        </row>
        <row r="33">
          <cell r="A33">
            <v>3400</v>
          </cell>
        </row>
        <row r="34">
          <cell r="A34">
            <v>3500</v>
          </cell>
        </row>
        <row r="35">
          <cell r="A35">
            <v>3600</v>
          </cell>
        </row>
        <row r="36">
          <cell r="A36">
            <v>3700</v>
          </cell>
        </row>
        <row r="37">
          <cell r="A37">
            <v>3800</v>
          </cell>
        </row>
        <row r="38">
          <cell r="A38">
            <v>3900</v>
          </cell>
        </row>
        <row r="39">
          <cell r="A39">
            <v>4000</v>
          </cell>
        </row>
        <row r="40">
          <cell r="A40">
            <v>4100</v>
          </cell>
        </row>
        <row r="41">
          <cell r="A41">
            <v>4200</v>
          </cell>
        </row>
        <row r="42">
          <cell r="A42">
            <v>4300</v>
          </cell>
        </row>
        <row r="43">
          <cell r="A43">
            <v>4400</v>
          </cell>
        </row>
        <row r="44">
          <cell r="A44">
            <v>4500</v>
          </cell>
        </row>
        <row r="45">
          <cell r="A45">
            <v>4600</v>
          </cell>
        </row>
        <row r="46">
          <cell r="A46">
            <v>4700</v>
          </cell>
        </row>
        <row r="47">
          <cell r="A47">
            <v>4800</v>
          </cell>
        </row>
        <row r="48">
          <cell r="A48">
            <v>4900</v>
          </cell>
        </row>
        <row r="49">
          <cell r="A49">
            <v>5000</v>
          </cell>
        </row>
      </sheetData>
      <sheetData sheetId="4" refreshError="1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N27"/>
  <sheetViews>
    <sheetView tabSelected="1" workbookViewId="0">
      <pane xSplit="1" ySplit="6" topLeftCell="B7" activePane="bottomRight" state="frozen"/>
      <selection pane="topRight" activeCell="B1" sqref="B1"/>
      <selection pane="bottomLeft" activeCell="A4" sqref="A4"/>
      <selection pane="bottomRight" activeCell="D3" sqref="D3"/>
    </sheetView>
  </sheetViews>
  <sheetFormatPr baseColWidth="10" defaultRowHeight="15" x14ac:dyDescent="0.25"/>
  <cols>
    <col min="1" max="1" width="34.140625" customWidth="1"/>
    <col min="252" max="252" width="25.42578125" customWidth="1"/>
    <col min="508" max="508" width="25.42578125" customWidth="1"/>
    <col min="764" max="764" width="25.42578125" customWidth="1"/>
    <col min="1020" max="1020" width="25.42578125" customWidth="1"/>
    <col min="1276" max="1276" width="25.42578125" customWidth="1"/>
    <col min="1532" max="1532" width="25.42578125" customWidth="1"/>
    <col min="1788" max="1788" width="25.42578125" customWidth="1"/>
    <col min="2044" max="2044" width="25.42578125" customWidth="1"/>
    <col min="2300" max="2300" width="25.42578125" customWidth="1"/>
    <col min="2556" max="2556" width="25.42578125" customWidth="1"/>
    <col min="2812" max="2812" width="25.42578125" customWidth="1"/>
    <col min="3068" max="3068" width="25.42578125" customWidth="1"/>
    <col min="3324" max="3324" width="25.42578125" customWidth="1"/>
    <col min="3580" max="3580" width="25.42578125" customWidth="1"/>
    <col min="3836" max="3836" width="25.42578125" customWidth="1"/>
    <col min="4092" max="4092" width="25.42578125" customWidth="1"/>
    <col min="4348" max="4348" width="25.42578125" customWidth="1"/>
    <col min="4604" max="4604" width="25.42578125" customWidth="1"/>
    <col min="4860" max="4860" width="25.42578125" customWidth="1"/>
    <col min="5116" max="5116" width="25.42578125" customWidth="1"/>
    <col min="5372" max="5372" width="25.42578125" customWidth="1"/>
    <col min="5628" max="5628" width="25.42578125" customWidth="1"/>
    <col min="5884" max="5884" width="25.42578125" customWidth="1"/>
    <col min="6140" max="6140" width="25.42578125" customWidth="1"/>
    <col min="6396" max="6396" width="25.42578125" customWidth="1"/>
    <col min="6652" max="6652" width="25.42578125" customWidth="1"/>
    <col min="6908" max="6908" width="25.42578125" customWidth="1"/>
    <col min="7164" max="7164" width="25.42578125" customWidth="1"/>
    <col min="7420" max="7420" width="25.42578125" customWidth="1"/>
    <col min="7676" max="7676" width="25.42578125" customWidth="1"/>
    <col min="7932" max="7932" width="25.42578125" customWidth="1"/>
    <col min="8188" max="8188" width="25.42578125" customWidth="1"/>
    <col min="8444" max="8444" width="25.42578125" customWidth="1"/>
    <col min="8700" max="8700" width="25.42578125" customWidth="1"/>
    <col min="8956" max="8956" width="25.42578125" customWidth="1"/>
    <col min="9212" max="9212" width="25.42578125" customWidth="1"/>
    <col min="9468" max="9468" width="25.42578125" customWidth="1"/>
    <col min="9724" max="9724" width="25.42578125" customWidth="1"/>
    <col min="9980" max="9980" width="25.42578125" customWidth="1"/>
    <col min="10236" max="10236" width="25.42578125" customWidth="1"/>
    <col min="10492" max="10492" width="25.42578125" customWidth="1"/>
    <col min="10748" max="10748" width="25.42578125" customWidth="1"/>
    <col min="11004" max="11004" width="25.42578125" customWidth="1"/>
    <col min="11260" max="11260" width="25.42578125" customWidth="1"/>
    <col min="11516" max="11516" width="25.42578125" customWidth="1"/>
    <col min="11772" max="11772" width="25.42578125" customWidth="1"/>
    <col min="12028" max="12028" width="25.42578125" customWidth="1"/>
    <col min="12284" max="12284" width="25.42578125" customWidth="1"/>
    <col min="12540" max="12540" width="25.42578125" customWidth="1"/>
    <col min="12796" max="12796" width="25.42578125" customWidth="1"/>
    <col min="13052" max="13052" width="25.42578125" customWidth="1"/>
    <col min="13308" max="13308" width="25.42578125" customWidth="1"/>
    <col min="13564" max="13564" width="25.42578125" customWidth="1"/>
    <col min="13820" max="13820" width="25.42578125" customWidth="1"/>
    <col min="14076" max="14076" width="25.42578125" customWidth="1"/>
    <col min="14332" max="14332" width="25.42578125" customWidth="1"/>
    <col min="14588" max="14588" width="25.42578125" customWidth="1"/>
    <col min="14844" max="14844" width="25.42578125" customWidth="1"/>
    <col min="15100" max="15100" width="25.42578125" customWidth="1"/>
    <col min="15356" max="15356" width="25.42578125" customWidth="1"/>
    <col min="15612" max="15612" width="25.42578125" customWidth="1"/>
    <col min="15868" max="15868" width="25.42578125" customWidth="1"/>
    <col min="16124" max="16124" width="25.42578125" customWidth="1"/>
  </cols>
  <sheetData>
    <row r="1" spans="1:14" ht="25.5" customHeight="1" x14ac:dyDescent="0.25">
      <c r="A1" s="38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5"/>
    </row>
    <row r="2" spans="1:14" s="12" customFormat="1" x14ac:dyDescent="0.25">
      <c r="A2" s="73" t="s">
        <v>113</v>
      </c>
    </row>
    <row r="3" spans="1:14" s="12" customFormat="1" x14ac:dyDescent="0.25"/>
    <row r="4" spans="1:14" x14ac:dyDescent="0.25">
      <c r="A4" s="12" t="s">
        <v>30</v>
      </c>
      <c r="B4" s="44">
        <v>3.5000000000000003E-2</v>
      </c>
    </row>
    <row r="5" spans="1:14" s="70" customFormat="1" x14ac:dyDescent="0.25">
      <c r="A5" s="68"/>
      <c r="B5" s="69"/>
    </row>
    <row r="6" spans="1:14" x14ac:dyDescent="0.25"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1" t="s">
        <v>9</v>
      </c>
      <c r="K6" s="1" t="s">
        <v>10</v>
      </c>
      <c r="L6" s="1" t="s">
        <v>11</v>
      </c>
      <c r="M6" s="1" t="s">
        <v>12</v>
      </c>
    </row>
    <row r="7" spans="1:14" x14ac:dyDescent="0.25">
      <c r="A7" s="12" t="s">
        <v>13</v>
      </c>
      <c r="B7" s="2"/>
      <c r="C7" s="2"/>
      <c r="D7" s="2"/>
    </row>
    <row r="8" spans="1:14" x14ac:dyDescent="0.25">
      <c r="A8" t="s">
        <v>14</v>
      </c>
      <c r="B8" s="4">
        <v>0</v>
      </c>
      <c r="C8" s="4">
        <v>345</v>
      </c>
      <c r="D8" s="4">
        <v>9398.9256000000005</v>
      </c>
      <c r="E8" s="4">
        <v>8857.1760000000013</v>
      </c>
      <c r="F8" s="4">
        <v>8771.1840000000011</v>
      </c>
      <c r="G8" s="4">
        <v>8771.1840000000011</v>
      </c>
      <c r="H8" s="4">
        <v>8771.1840000000011</v>
      </c>
      <c r="I8" s="4">
        <v>8857.1760000000013</v>
      </c>
      <c r="J8" s="4">
        <v>8771.1840000000011</v>
      </c>
      <c r="K8" s="4">
        <v>8771.1840000000011</v>
      </c>
      <c r="L8" s="4">
        <v>8857.1760000000013</v>
      </c>
      <c r="M8" s="4">
        <v>9398.9256000000005</v>
      </c>
      <c r="N8" s="5"/>
    </row>
    <row r="9" spans="1:14" x14ac:dyDescent="0.25">
      <c r="A9" t="s">
        <v>27</v>
      </c>
      <c r="B9" s="3">
        <v>10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4" x14ac:dyDescent="0.25">
      <c r="A10" t="s">
        <v>15</v>
      </c>
      <c r="B10" s="6">
        <v>0</v>
      </c>
      <c r="C10" s="6">
        <v>78</v>
      </c>
      <c r="D10" s="6">
        <v>6265.9503999999997</v>
      </c>
      <c r="E10" s="6">
        <v>5904.7840000000006</v>
      </c>
      <c r="F10" s="6">
        <v>5847.4560000000001</v>
      </c>
      <c r="G10" s="6">
        <v>5847.4560000000001</v>
      </c>
      <c r="H10" s="6">
        <v>5847.4560000000001</v>
      </c>
      <c r="I10" s="6">
        <v>5904.7840000000006</v>
      </c>
      <c r="J10" s="6">
        <v>5847.4560000000001</v>
      </c>
      <c r="K10" s="6">
        <v>5847.4560000000001</v>
      </c>
      <c r="L10" s="6">
        <v>5904.7840000000006</v>
      </c>
      <c r="M10" s="6">
        <v>6265.9503999999997</v>
      </c>
      <c r="N10" s="2"/>
    </row>
    <row r="11" spans="1:14" x14ac:dyDescent="0.25">
      <c r="A11" t="s">
        <v>28</v>
      </c>
      <c r="B11" s="3">
        <v>5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5"/>
    </row>
    <row r="12" spans="1:14" x14ac:dyDescent="0.25">
      <c r="A12" s="13" t="s">
        <v>16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4" x14ac:dyDescent="0.2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4" x14ac:dyDescent="0.25">
      <c r="A14" s="12" t="s">
        <v>17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4" x14ac:dyDescent="0.25">
      <c r="A15" t="s">
        <v>18</v>
      </c>
      <c r="B15" s="6">
        <v>0</v>
      </c>
      <c r="C15" s="6">
        <v>93.15</v>
      </c>
      <c r="D15" s="6">
        <v>2537.7099120000003</v>
      </c>
      <c r="E15" s="6">
        <v>2391.4375200000004</v>
      </c>
      <c r="F15" s="6">
        <v>2368.2196800000006</v>
      </c>
      <c r="G15" s="6">
        <v>2368.2196800000006</v>
      </c>
      <c r="H15" s="6">
        <v>2368.2196800000006</v>
      </c>
      <c r="I15" s="6">
        <v>2391.4375200000004</v>
      </c>
      <c r="J15" s="6">
        <v>2368.2196800000006</v>
      </c>
      <c r="K15" s="6">
        <v>2368.2196800000006</v>
      </c>
      <c r="L15" s="6">
        <v>2391.4375200000004</v>
      </c>
      <c r="M15" s="6">
        <v>2537.7099120000003</v>
      </c>
    </row>
    <row r="16" spans="1:14" x14ac:dyDescent="0.25">
      <c r="A16" t="s">
        <v>19</v>
      </c>
      <c r="B16" s="8">
        <v>5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x14ac:dyDescent="0.25">
      <c r="A17" t="s">
        <v>26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</row>
    <row r="18" spans="1:13" x14ac:dyDescent="0.25">
      <c r="A18" s="13" t="s">
        <v>20</v>
      </c>
      <c r="B18" s="9">
        <f>+B12+B17</f>
        <v>0</v>
      </c>
      <c r="C18" s="9">
        <f t="shared" ref="C18:M18" si="0">+C12</f>
        <v>0</v>
      </c>
      <c r="D18" s="9">
        <f t="shared" si="0"/>
        <v>0</v>
      </c>
      <c r="E18" s="9">
        <f t="shared" si="0"/>
        <v>0</v>
      </c>
      <c r="F18" s="9">
        <f t="shared" si="0"/>
        <v>0</v>
      </c>
      <c r="G18" s="9">
        <f t="shared" si="0"/>
        <v>0</v>
      </c>
      <c r="H18" s="9">
        <f t="shared" si="0"/>
        <v>0</v>
      </c>
      <c r="I18" s="9">
        <f t="shared" si="0"/>
        <v>0</v>
      </c>
      <c r="J18" s="9">
        <f t="shared" si="0"/>
        <v>0</v>
      </c>
      <c r="K18" s="9">
        <f t="shared" si="0"/>
        <v>0</v>
      </c>
      <c r="L18" s="9">
        <f t="shared" si="0"/>
        <v>0</v>
      </c>
      <c r="M18" s="9">
        <f t="shared" si="0"/>
        <v>0</v>
      </c>
    </row>
    <row r="19" spans="1:13" x14ac:dyDescent="0.25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x14ac:dyDescent="0.25">
      <c r="A20" s="12" t="s">
        <v>21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13" x14ac:dyDescent="0.25">
      <c r="A21" t="s">
        <v>22</v>
      </c>
      <c r="B21" s="16">
        <v>7442.48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</row>
    <row r="22" spans="1:13" x14ac:dyDescent="0.25">
      <c r="A22" t="s">
        <v>29</v>
      </c>
      <c r="B22" s="17">
        <v>16781.797790888886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</row>
    <row r="23" spans="1:13" x14ac:dyDescent="0.25">
      <c r="A23" s="13" t="s">
        <v>23</v>
      </c>
      <c r="B23" s="10">
        <f t="shared" ref="B23:M23" si="1">+B21+B22</f>
        <v>24224.277790888886</v>
      </c>
      <c r="C23" s="10">
        <f t="shared" si="1"/>
        <v>0</v>
      </c>
      <c r="D23" s="10">
        <f t="shared" si="1"/>
        <v>0</v>
      </c>
      <c r="E23" s="10">
        <f t="shared" si="1"/>
        <v>0</v>
      </c>
      <c r="F23" s="10">
        <f t="shared" si="1"/>
        <v>0</v>
      </c>
      <c r="G23" s="10">
        <f t="shared" si="1"/>
        <v>0</v>
      </c>
      <c r="H23" s="10">
        <f t="shared" si="1"/>
        <v>0</v>
      </c>
      <c r="I23" s="10">
        <f t="shared" si="1"/>
        <v>0</v>
      </c>
      <c r="J23" s="10">
        <f t="shared" si="1"/>
        <v>0</v>
      </c>
      <c r="K23" s="10">
        <f t="shared" si="1"/>
        <v>0</v>
      </c>
      <c r="L23" s="10">
        <f t="shared" si="1"/>
        <v>0</v>
      </c>
      <c r="M23" s="10">
        <f t="shared" si="1"/>
        <v>0</v>
      </c>
    </row>
    <row r="24" spans="1:13" x14ac:dyDescent="0.25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x14ac:dyDescent="0.25">
      <c r="A25" s="12" t="s">
        <v>24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</row>
    <row r="26" spans="1:13" x14ac:dyDescent="0.25">
      <c r="A26" s="12" t="s">
        <v>75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</row>
    <row r="27" spans="1:13" x14ac:dyDescent="0.25">
      <c r="A27" s="12" t="s">
        <v>25</v>
      </c>
      <c r="B27" s="11">
        <f t="shared" ref="B27:M27" si="2">+B25-B26</f>
        <v>0</v>
      </c>
      <c r="C27" s="11">
        <f t="shared" si="2"/>
        <v>0</v>
      </c>
      <c r="D27" s="11">
        <f t="shared" si="2"/>
        <v>0</v>
      </c>
      <c r="E27" s="11">
        <f t="shared" si="2"/>
        <v>0</v>
      </c>
      <c r="F27" s="11">
        <f t="shared" si="2"/>
        <v>0</v>
      </c>
      <c r="G27" s="11">
        <f t="shared" si="2"/>
        <v>0</v>
      </c>
      <c r="H27" s="11">
        <f t="shared" si="2"/>
        <v>0</v>
      </c>
      <c r="I27" s="11">
        <f t="shared" si="2"/>
        <v>0</v>
      </c>
      <c r="J27" s="11">
        <f t="shared" si="2"/>
        <v>0</v>
      </c>
      <c r="K27" s="11">
        <f t="shared" si="2"/>
        <v>0</v>
      </c>
      <c r="L27" s="11">
        <f t="shared" si="2"/>
        <v>0</v>
      </c>
      <c r="M27" s="11">
        <f t="shared" si="2"/>
        <v>0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H47"/>
  <sheetViews>
    <sheetView showGridLines="0" workbookViewId="0">
      <pane ySplit="4" topLeftCell="A5" activePane="bottomLeft" state="frozen"/>
      <selection pane="bottomLeft" activeCell="A2" sqref="A2"/>
    </sheetView>
  </sheetViews>
  <sheetFormatPr baseColWidth="10" defaultColWidth="9.140625" defaultRowHeight="12.75" x14ac:dyDescent="0.2"/>
  <cols>
    <col min="1" max="1" width="54.7109375" style="19" customWidth="1"/>
    <col min="2" max="5" width="15.140625" style="19" bestFit="1" customWidth="1"/>
    <col min="6" max="6" width="15.140625" style="19" customWidth="1"/>
    <col min="7" max="7" width="13.28515625" style="19" customWidth="1"/>
    <col min="8" max="8" width="18" style="19" customWidth="1"/>
    <col min="9" max="257" width="9.140625" style="19"/>
    <col min="258" max="258" width="54.7109375" style="19" customWidth="1"/>
    <col min="259" max="262" width="15.140625" style="19" bestFit="1" customWidth="1"/>
    <col min="263" max="263" width="16.7109375" style="19" customWidth="1"/>
    <col min="264" max="264" width="18" style="19" customWidth="1"/>
    <col min="265" max="513" width="9.140625" style="19"/>
    <col min="514" max="514" width="54.7109375" style="19" customWidth="1"/>
    <col min="515" max="518" width="15.140625" style="19" bestFit="1" customWidth="1"/>
    <col min="519" max="519" width="16.7109375" style="19" customWidth="1"/>
    <col min="520" max="520" width="18" style="19" customWidth="1"/>
    <col min="521" max="769" width="9.140625" style="19"/>
    <col min="770" max="770" width="54.7109375" style="19" customWidth="1"/>
    <col min="771" max="774" width="15.140625" style="19" bestFit="1" customWidth="1"/>
    <col min="775" max="775" width="16.7109375" style="19" customWidth="1"/>
    <col min="776" max="776" width="18" style="19" customWidth="1"/>
    <col min="777" max="1025" width="9.140625" style="19"/>
    <col min="1026" max="1026" width="54.7109375" style="19" customWidth="1"/>
    <col min="1027" max="1030" width="15.140625" style="19" bestFit="1" customWidth="1"/>
    <col min="1031" max="1031" width="16.7109375" style="19" customWidth="1"/>
    <col min="1032" max="1032" width="18" style="19" customWidth="1"/>
    <col min="1033" max="1281" width="9.140625" style="19"/>
    <col min="1282" max="1282" width="54.7109375" style="19" customWidth="1"/>
    <col min="1283" max="1286" width="15.140625" style="19" bestFit="1" customWidth="1"/>
    <col min="1287" max="1287" width="16.7109375" style="19" customWidth="1"/>
    <col min="1288" max="1288" width="18" style="19" customWidth="1"/>
    <col min="1289" max="1537" width="9.140625" style="19"/>
    <col min="1538" max="1538" width="54.7109375" style="19" customWidth="1"/>
    <col min="1539" max="1542" width="15.140625" style="19" bestFit="1" customWidth="1"/>
    <col min="1543" max="1543" width="16.7109375" style="19" customWidth="1"/>
    <col min="1544" max="1544" width="18" style="19" customWidth="1"/>
    <col min="1545" max="1793" width="9.140625" style="19"/>
    <col min="1794" max="1794" width="54.7109375" style="19" customWidth="1"/>
    <col min="1795" max="1798" width="15.140625" style="19" bestFit="1" customWidth="1"/>
    <col min="1799" max="1799" width="16.7109375" style="19" customWidth="1"/>
    <col min="1800" max="1800" width="18" style="19" customWidth="1"/>
    <col min="1801" max="2049" width="9.140625" style="19"/>
    <col min="2050" max="2050" width="54.7109375" style="19" customWidth="1"/>
    <col min="2051" max="2054" width="15.140625" style="19" bestFit="1" customWidth="1"/>
    <col min="2055" max="2055" width="16.7109375" style="19" customWidth="1"/>
    <col min="2056" max="2056" width="18" style="19" customWidth="1"/>
    <col min="2057" max="2305" width="9.140625" style="19"/>
    <col min="2306" max="2306" width="54.7109375" style="19" customWidth="1"/>
    <col min="2307" max="2310" width="15.140625" style="19" bestFit="1" customWidth="1"/>
    <col min="2311" max="2311" width="16.7109375" style="19" customWidth="1"/>
    <col min="2312" max="2312" width="18" style="19" customWidth="1"/>
    <col min="2313" max="2561" width="9.140625" style="19"/>
    <col min="2562" max="2562" width="54.7109375" style="19" customWidth="1"/>
    <col min="2563" max="2566" width="15.140625" style="19" bestFit="1" customWidth="1"/>
    <col min="2567" max="2567" width="16.7109375" style="19" customWidth="1"/>
    <col min="2568" max="2568" width="18" style="19" customWidth="1"/>
    <col min="2569" max="2817" width="9.140625" style="19"/>
    <col min="2818" max="2818" width="54.7109375" style="19" customWidth="1"/>
    <col min="2819" max="2822" width="15.140625" style="19" bestFit="1" customWidth="1"/>
    <col min="2823" max="2823" width="16.7109375" style="19" customWidth="1"/>
    <col min="2824" max="2824" width="18" style="19" customWidth="1"/>
    <col min="2825" max="3073" width="9.140625" style="19"/>
    <col min="3074" max="3074" width="54.7109375" style="19" customWidth="1"/>
    <col min="3075" max="3078" width="15.140625" style="19" bestFit="1" customWidth="1"/>
    <col min="3079" max="3079" width="16.7109375" style="19" customWidth="1"/>
    <col min="3080" max="3080" width="18" style="19" customWidth="1"/>
    <col min="3081" max="3329" width="9.140625" style="19"/>
    <col min="3330" max="3330" width="54.7109375" style="19" customWidth="1"/>
    <col min="3331" max="3334" width="15.140625" style="19" bestFit="1" customWidth="1"/>
    <col min="3335" max="3335" width="16.7109375" style="19" customWidth="1"/>
    <col min="3336" max="3336" width="18" style="19" customWidth="1"/>
    <col min="3337" max="3585" width="9.140625" style="19"/>
    <col min="3586" max="3586" width="54.7109375" style="19" customWidth="1"/>
    <col min="3587" max="3590" width="15.140625" style="19" bestFit="1" customWidth="1"/>
    <col min="3591" max="3591" width="16.7109375" style="19" customWidth="1"/>
    <col min="3592" max="3592" width="18" style="19" customWidth="1"/>
    <col min="3593" max="3841" width="9.140625" style="19"/>
    <col min="3842" max="3842" width="54.7109375" style="19" customWidth="1"/>
    <col min="3843" max="3846" width="15.140625" style="19" bestFit="1" customWidth="1"/>
    <col min="3847" max="3847" width="16.7109375" style="19" customWidth="1"/>
    <col min="3848" max="3848" width="18" style="19" customWidth="1"/>
    <col min="3849" max="4097" width="9.140625" style="19"/>
    <col min="4098" max="4098" width="54.7109375" style="19" customWidth="1"/>
    <col min="4099" max="4102" width="15.140625" style="19" bestFit="1" customWidth="1"/>
    <col min="4103" max="4103" width="16.7109375" style="19" customWidth="1"/>
    <col min="4104" max="4104" width="18" style="19" customWidth="1"/>
    <col min="4105" max="4353" width="9.140625" style="19"/>
    <col min="4354" max="4354" width="54.7109375" style="19" customWidth="1"/>
    <col min="4355" max="4358" width="15.140625" style="19" bestFit="1" customWidth="1"/>
    <col min="4359" max="4359" width="16.7109375" style="19" customWidth="1"/>
    <col min="4360" max="4360" width="18" style="19" customWidth="1"/>
    <col min="4361" max="4609" width="9.140625" style="19"/>
    <col min="4610" max="4610" width="54.7109375" style="19" customWidth="1"/>
    <col min="4611" max="4614" width="15.140625" style="19" bestFit="1" customWidth="1"/>
    <col min="4615" max="4615" width="16.7109375" style="19" customWidth="1"/>
    <col min="4616" max="4616" width="18" style="19" customWidth="1"/>
    <col min="4617" max="4865" width="9.140625" style="19"/>
    <col min="4866" max="4866" width="54.7109375" style="19" customWidth="1"/>
    <col min="4867" max="4870" width="15.140625" style="19" bestFit="1" customWidth="1"/>
    <col min="4871" max="4871" width="16.7109375" style="19" customWidth="1"/>
    <col min="4872" max="4872" width="18" style="19" customWidth="1"/>
    <col min="4873" max="5121" width="9.140625" style="19"/>
    <col min="5122" max="5122" width="54.7109375" style="19" customWidth="1"/>
    <col min="5123" max="5126" width="15.140625" style="19" bestFit="1" customWidth="1"/>
    <col min="5127" max="5127" width="16.7109375" style="19" customWidth="1"/>
    <col min="5128" max="5128" width="18" style="19" customWidth="1"/>
    <col min="5129" max="5377" width="9.140625" style="19"/>
    <col min="5378" max="5378" width="54.7109375" style="19" customWidth="1"/>
    <col min="5379" max="5382" width="15.140625" style="19" bestFit="1" customWidth="1"/>
    <col min="5383" max="5383" width="16.7109375" style="19" customWidth="1"/>
    <col min="5384" max="5384" width="18" style="19" customWidth="1"/>
    <col min="5385" max="5633" width="9.140625" style="19"/>
    <col min="5634" max="5634" width="54.7109375" style="19" customWidth="1"/>
    <col min="5635" max="5638" width="15.140625" style="19" bestFit="1" customWidth="1"/>
    <col min="5639" max="5639" width="16.7109375" style="19" customWidth="1"/>
    <col min="5640" max="5640" width="18" style="19" customWidth="1"/>
    <col min="5641" max="5889" width="9.140625" style="19"/>
    <col min="5890" max="5890" width="54.7109375" style="19" customWidth="1"/>
    <col min="5891" max="5894" width="15.140625" style="19" bestFit="1" customWidth="1"/>
    <col min="5895" max="5895" width="16.7109375" style="19" customWidth="1"/>
    <col min="5896" max="5896" width="18" style="19" customWidth="1"/>
    <col min="5897" max="6145" width="9.140625" style="19"/>
    <col min="6146" max="6146" width="54.7109375" style="19" customWidth="1"/>
    <col min="6147" max="6150" width="15.140625" style="19" bestFit="1" customWidth="1"/>
    <col min="6151" max="6151" width="16.7109375" style="19" customWidth="1"/>
    <col min="6152" max="6152" width="18" style="19" customWidth="1"/>
    <col min="6153" max="6401" width="9.140625" style="19"/>
    <col min="6402" max="6402" width="54.7109375" style="19" customWidth="1"/>
    <col min="6403" max="6406" width="15.140625" style="19" bestFit="1" customWidth="1"/>
    <col min="6407" max="6407" width="16.7109375" style="19" customWidth="1"/>
    <col min="6408" max="6408" width="18" style="19" customWidth="1"/>
    <col min="6409" max="6657" width="9.140625" style="19"/>
    <col min="6658" max="6658" width="54.7109375" style="19" customWidth="1"/>
    <col min="6659" max="6662" width="15.140625" style="19" bestFit="1" customWidth="1"/>
    <col min="6663" max="6663" width="16.7109375" style="19" customWidth="1"/>
    <col min="6664" max="6664" width="18" style="19" customWidth="1"/>
    <col min="6665" max="6913" width="9.140625" style="19"/>
    <col min="6914" max="6914" width="54.7109375" style="19" customWidth="1"/>
    <col min="6915" max="6918" width="15.140625" style="19" bestFit="1" customWidth="1"/>
    <col min="6919" max="6919" width="16.7109375" style="19" customWidth="1"/>
    <col min="6920" max="6920" width="18" style="19" customWidth="1"/>
    <col min="6921" max="7169" width="9.140625" style="19"/>
    <col min="7170" max="7170" width="54.7109375" style="19" customWidth="1"/>
    <col min="7171" max="7174" width="15.140625" style="19" bestFit="1" customWidth="1"/>
    <col min="7175" max="7175" width="16.7109375" style="19" customWidth="1"/>
    <col min="7176" max="7176" width="18" style="19" customWidth="1"/>
    <col min="7177" max="7425" width="9.140625" style="19"/>
    <col min="7426" max="7426" width="54.7109375" style="19" customWidth="1"/>
    <col min="7427" max="7430" width="15.140625" style="19" bestFit="1" customWidth="1"/>
    <col min="7431" max="7431" width="16.7109375" style="19" customWidth="1"/>
    <col min="7432" max="7432" width="18" style="19" customWidth="1"/>
    <col min="7433" max="7681" width="9.140625" style="19"/>
    <col min="7682" max="7682" width="54.7109375" style="19" customWidth="1"/>
    <col min="7683" max="7686" width="15.140625" style="19" bestFit="1" customWidth="1"/>
    <col min="7687" max="7687" width="16.7109375" style="19" customWidth="1"/>
    <col min="7688" max="7688" width="18" style="19" customWidth="1"/>
    <col min="7689" max="7937" width="9.140625" style="19"/>
    <col min="7938" max="7938" width="54.7109375" style="19" customWidth="1"/>
    <col min="7939" max="7942" width="15.140625" style="19" bestFit="1" customWidth="1"/>
    <col min="7943" max="7943" width="16.7109375" style="19" customWidth="1"/>
    <col min="7944" max="7944" width="18" style="19" customWidth="1"/>
    <col min="7945" max="8193" width="9.140625" style="19"/>
    <col min="8194" max="8194" width="54.7109375" style="19" customWidth="1"/>
    <col min="8195" max="8198" width="15.140625" style="19" bestFit="1" customWidth="1"/>
    <col min="8199" max="8199" width="16.7109375" style="19" customWidth="1"/>
    <col min="8200" max="8200" width="18" style="19" customWidth="1"/>
    <col min="8201" max="8449" width="9.140625" style="19"/>
    <col min="8450" max="8450" width="54.7109375" style="19" customWidth="1"/>
    <col min="8451" max="8454" width="15.140625" style="19" bestFit="1" customWidth="1"/>
    <col min="8455" max="8455" width="16.7109375" style="19" customWidth="1"/>
    <col min="8456" max="8456" width="18" style="19" customWidth="1"/>
    <col min="8457" max="8705" width="9.140625" style="19"/>
    <col min="8706" max="8706" width="54.7109375" style="19" customWidth="1"/>
    <col min="8707" max="8710" width="15.140625" style="19" bestFit="1" customWidth="1"/>
    <col min="8711" max="8711" width="16.7109375" style="19" customWidth="1"/>
    <col min="8712" max="8712" width="18" style="19" customWidth="1"/>
    <col min="8713" max="8961" width="9.140625" style="19"/>
    <col min="8962" max="8962" width="54.7109375" style="19" customWidth="1"/>
    <col min="8963" max="8966" width="15.140625" style="19" bestFit="1" customWidth="1"/>
    <col min="8967" max="8967" width="16.7109375" style="19" customWidth="1"/>
    <col min="8968" max="8968" width="18" style="19" customWidth="1"/>
    <col min="8969" max="9217" width="9.140625" style="19"/>
    <col min="9218" max="9218" width="54.7109375" style="19" customWidth="1"/>
    <col min="9219" max="9222" width="15.140625" style="19" bestFit="1" customWidth="1"/>
    <col min="9223" max="9223" width="16.7109375" style="19" customWidth="1"/>
    <col min="9224" max="9224" width="18" style="19" customWidth="1"/>
    <col min="9225" max="9473" width="9.140625" style="19"/>
    <col min="9474" max="9474" width="54.7109375" style="19" customWidth="1"/>
    <col min="9475" max="9478" width="15.140625" style="19" bestFit="1" customWidth="1"/>
    <col min="9479" max="9479" width="16.7109375" style="19" customWidth="1"/>
    <col min="9480" max="9480" width="18" style="19" customWidth="1"/>
    <col min="9481" max="9729" width="9.140625" style="19"/>
    <col min="9730" max="9730" width="54.7109375" style="19" customWidth="1"/>
    <col min="9731" max="9734" width="15.140625" style="19" bestFit="1" customWidth="1"/>
    <col min="9735" max="9735" width="16.7109375" style="19" customWidth="1"/>
    <col min="9736" max="9736" width="18" style="19" customWidth="1"/>
    <col min="9737" max="9985" width="9.140625" style="19"/>
    <col min="9986" max="9986" width="54.7109375" style="19" customWidth="1"/>
    <col min="9987" max="9990" width="15.140625" style="19" bestFit="1" customWidth="1"/>
    <col min="9991" max="9991" width="16.7109375" style="19" customWidth="1"/>
    <col min="9992" max="9992" width="18" style="19" customWidth="1"/>
    <col min="9993" max="10241" width="9.140625" style="19"/>
    <col min="10242" max="10242" width="54.7109375" style="19" customWidth="1"/>
    <col min="10243" max="10246" width="15.140625" style="19" bestFit="1" customWidth="1"/>
    <col min="10247" max="10247" width="16.7109375" style="19" customWidth="1"/>
    <col min="10248" max="10248" width="18" style="19" customWidth="1"/>
    <col min="10249" max="10497" width="9.140625" style="19"/>
    <col min="10498" max="10498" width="54.7109375" style="19" customWidth="1"/>
    <col min="10499" max="10502" width="15.140625" style="19" bestFit="1" customWidth="1"/>
    <col min="10503" max="10503" width="16.7109375" style="19" customWidth="1"/>
    <col min="10504" max="10504" width="18" style="19" customWidth="1"/>
    <col min="10505" max="10753" width="9.140625" style="19"/>
    <col min="10754" max="10754" width="54.7109375" style="19" customWidth="1"/>
    <col min="10755" max="10758" width="15.140625" style="19" bestFit="1" customWidth="1"/>
    <col min="10759" max="10759" width="16.7109375" style="19" customWidth="1"/>
    <col min="10760" max="10760" width="18" style="19" customWidth="1"/>
    <col min="10761" max="11009" width="9.140625" style="19"/>
    <col min="11010" max="11010" width="54.7109375" style="19" customWidth="1"/>
    <col min="11011" max="11014" width="15.140625" style="19" bestFit="1" customWidth="1"/>
    <col min="11015" max="11015" width="16.7109375" style="19" customWidth="1"/>
    <col min="11016" max="11016" width="18" style="19" customWidth="1"/>
    <col min="11017" max="11265" width="9.140625" style="19"/>
    <col min="11266" max="11266" width="54.7109375" style="19" customWidth="1"/>
    <col min="11267" max="11270" width="15.140625" style="19" bestFit="1" customWidth="1"/>
    <col min="11271" max="11271" width="16.7109375" style="19" customWidth="1"/>
    <col min="11272" max="11272" width="18" style="19" customWidth="1"/>
    <col min="11273" max="11521" width="9.140625" style="19"/>
    <col min="11522" max="11522" width="54.7109375" style="19" customWidth="1"/>
    <col min="11523" max="11526" width="15.140625" style="19" bestFit="1" customWidth="1"/>
    <col min="11527" max="11527" width="16.7109375" style="19" customWidth="1"/>
    <col min="11528" max="11528" width="18" style="19" customWidth="1"/>
    <col min="11529" max="11777" width="9.140625" style="19"/>
    <col min="11778" max="11778" width="54.7109375" style="19" customWidth="1"/>
    <col min="11779" max="11782" width="15.140625" style="19" bestFit="1" customWidth="1"/>
    <col min="11783" max="11783" width="16.7109375" style="19" customWidth="1"/>
    <col min="11784" max="11784" width="18" style="19" customWidth="1"/>
    <col min="11785" max="12033" width="9.140625" style="19"/>
    <col min="12034" max="12034" width="54.7109375" style="19" customWidth="1"/>
    <col min="12035" max="12038" width="15.140625" style="19" bestFit="1" customWidth="1"/>
    <col min="12039" max="12039" width="16.7109375" style="19" customWidth="1"/>
    <col min="12040" max="12040" width="18" style="19" customWidth="1"/>
    <col min="12041" max="12289" width="9.140625" style="19"/>
    <col min="12290" max="12290" width="54.7109375" style="19" customWidth="1"/>
    <col min="12291" max="12294" width="15.140625" style="19" bestFit="1" customWidth="1"/>
    <col min="12295" max="12295" width="16.7109375" style="19" customWidth="1"/>
    <col min="12296" max="12296" width="18" style="19" customWidth="1"/>
    <col min="12297" max="12545" width="9.140625" style="19"/>
    <col min="12546" max="12546" width="54.7109375" style="19" customWidth="1"/>
    <col min="12547" max="12550" width="15.140625" style="19" bestFit="1" customWidth="1"/>
    <col min="12551" max="12551" width="16.7109375" style="19" customWidth="1"/>
    <col min="12552" max="12552" width="18" style="19" customWidth="1"/>
    <col min="12553" max="12801" width="9.140625" style="19"/>
    <col min="12802" max="12802" width="54.7109375" style="19" customWidth="1"/>
    <col min="12803" max="12806" width="15.140625" style="19" bestFit="1" customWidth="1"/>
    <col min="12807" max="12807" width="16.7109375" style="19" customWidth="1"/>
    <col min="12808" max="12808" width="18" style="19" customWidth="1"/>
    <col min="12809" max="13057" width="9.140625" style="19"/>
    <col min="13058" max="13058" width="54.7109375" style="19" customWidth="1"/>
    <col min="13059" max="13062" width="15.140625" style="19" bestFit="1" customWidth="1"/>
    <col min="13063" max="13063" width="16.7109375" style="19" customWidth="1"/>
    <col min="13064" max="13064" width="18" style="19" customWidth="1"/>
    <col min="13065" max="13313" width="9.140625" style="19"/>
    <col min="13314" max="13314" width="54.7109375" style="19" customWidth="1"/>
    <col min="13315" max="13318" width="15.140625" style="19" bestFit="1" customWidth="1"/>
    <col min="13319" max="13319" width="16.7109375" style="19" customWidth="1"/>
    <col min="13320" max="13320" width="18" style="19" customWidth="1"/>
    <col min="13321" max="13569" width="9.140625" style="19"/>
    <col min="13570" max="13570" width="54.7109375" style="19" customWidth="1"/>
    <col min="13571" max="13574" width="15.140625" style="19" bestFit="1" customWidth="1"/>
    <col min="13575" max="13575" width="16.7109375" style="19" customWidth="1"/>
    <col min="13576" max="13576" width="18" style="19" customWidth="1"/>
    <col min="13577" max="13825" width="9.140625" style="19"/>
    <col min="13826" max="13826" width="54.7109375" style="19" customWidth="1"/>
    <col min="13827" max="13830" width="15.140625" style="19" bestFit="1" customWidth="1"/>
    <col min="13831" max="13831" width="16.7109375" style="19" customWidth="1"/>
    <col min="13832" max="13832" width="18" style="19" customWidth="1"/>
    <col min="13833" max="14081" width="9.140625" style="19"/>
    <col min="14082" max="14082" width="54.7109375" style="19" customWidth="1"/>
    <col min="14083" max="14086" width="15.140625" style="19" bestFit="1" customWidth="1"/>
    <col min="14087" max="14087" width="16.7109375" style="19" customWidth="1"/>
    <col min="14088" max="14088" width="18" style="19" customWidth="1"/>
    <col min="14089" max="14337" width="9.140625" style="19"/>
    <col min="14338" max="14338" width="54.7109375" style="19" customWidth="1"/>
    <col min="14339" max="14342" width="15.140625" style="19" bestFit="1" customWidth="1"/>
    <col min="14343" max="14343" width="16.7109375" style="19" customWidth="1"/>
    <col min="14344" max="14344" width="18" style="19" customWidth="1"/>
    <col min="14345" max="14593" width="9.140625" style="19"/>
    <col min="14594" max="14594" width="54.7109375" style="19" customWidth="1"/>
    <col min="14595" max="14598" width="15.140625" style="19" bestFit="1" customWidth="1"/>
    <col min="14599" max="14599" width="16.7109375" style="19" customWidth="1"/>
    <col min="14600" max="14600" width="18" style="19" customWidth="1"/>
    <col min="14601" max="14849" width="9.140625" style="19"/>
    <col min="14850" max="14850" width="54.7109375" style="19" customWidth="1"/>
    <col min="14851" max="14854" width="15.140625" style="19" bestFit="1" customWidth="1"/>
    <col min="14855" max="14855" width="16.7109375" style="19" customWidth="1"/>
    <col min="14856" max="14856" width="18" style="19" customWidth="1"/>
    <col min="14857" max="15105" width="9.140625" style="19"/>
    <col min="15106" max="15106" width="54.7109375" style="19" customWidth="1"/>
    <col min="15107" max="15110" width="15.140625" style="19" bestFit="1" customWidth="1"/>
    <col min="15111" max="15111" width="16.7109375" style="19" customWidth="1"/>
    <col min="15112" max="15112" width="18" style="19" customWidth="1"/>
    <col min="15113" max="15361" width="9.140625" style="19"/>
    <col min="15362" max="15362" width="54.7109375" style="19" customWidth="1"/>
    <col min="15363" max="15366" width="15.140625" style="19" bestFit="1" customWidth="1"/>
    <col min="15367" max="15367" width="16.7109375" style="19" customWidth="1"/>
    <col min="15368" max="15368" width="18" style="19" customWidth="1"/>
    <col min="15369" max="15617" width="9.140625" style="19"/>
    <col min="15618" max="15618" width="54.7109375" style="19" customWidth="1"/>
    <col min="15619" max="15622" width="15.140625" style="19" bestFit="1" customWidth="1"/>
    <col min="15623" max="15623" width="16.7109375" style="19" customWidth="1"/>
    <col min="15624" max="15624" width="18" style="19" customWidth="1"/>
    <col min="15625" max="15873" width="9.140625" style="19"/>
    <col min="15874" max="15874" width="54.7109375" style="19" customWidth="1"/>
    <col min="15875" max="15878" width="15.140625" style="19" bestFit="1" customWidth="1"/>
    <col min="15879" max="15879" width="16.7109375" style="19" customWidth="1"/>
    <col min="15880" max="15880" width="18" style="19" customWidth="1"/>
    <col min="15881" max="16129" width="9.140625" style="19"/>
    <col min="16130" max="16130" width="54.7109375" style="19" customWidth="1"/>
    <col min="16131" max="16134" width="15.140625" style="19" bestFit="1" customWidth="1"/>
    <col min="16135" max="16135" width="16.7109375" style="19" customWidth="1"/>
    <col min="16136" max="16136" width="18" style="19" customWidth="1"/>
    <col min="16137" max="16384" width="9.140625" style="19"/>
  </cols>
  <sheetData>
    <row r="1" spans="1:8" ht="27.75" customHeight="1" x14ac:dyDescent="0.3">
      <c r="A1" s="41" t="s">
        <v>31</v>
      </c>
      <c r="B1" s="42"/>
      <c r="C1" s="43"/>
      <c r="D1" s="43"/>
      <c r="E1" s="43"/>
      <c r="F1" s="43"/>
      <c r="G1" s="45"/>
    </row>
    <row r="2" spans="1:8" x14ac:dyDescent="0.2">
      <c r="A2" s="24" t="s">
        <v>73</v>
      </c>
    </row>
    <row r="4" spans="1:8" s="22" customFormat="1" ht="13.5" x14ac:dyDescent="0.25">
      <c r="A4" s="19"/>
      <c r="B4" s="20" t="s">
        <v>32</v>
      </c>
      <c r="C4" s="20" t="s">
        <v>33</v>
      </c>
      <c r="D4" s="20" t="s">
        <v>34</v>
      </c>
      <c r="E4" s="20" t="s">
        <v>35</v>
      </c>
      <c r="F4" s="20" t="s">
        <v>36</v>
      </c>
      <c r="G4" s="20" t="s">
        <v>76</v>
      </c>
      <c r="H4" s="21"/>
    </row>
    <row r="5" spans="1:8" s="24" customFormat="1" ht="18" customHeight="1" x14ac:dyDescent="0.2">
      <c r="A5" s="66" t="s">
        <v>37</v>
      </c>
      <c r="B5" s="67"/>
      <c r="C5" s="67"/>
      <c r="D5" s="67"/>
      <c r="E5" s="67"/>
      <c r="F5" s="67"/>
      <c r="G5" s="67"/>
      <c r="H5" s="23"/>
    </row>
    <row r="6" spans="1:8" s="24" customFormat="1" x14ac:dyDescent="0.2">
      <c r="A6" s="25" t="s">
        <v>38</v>
      </c>
      <c r="B6" s="26">
        <v>0</v>
      </c>
      <c r="C6" s="26">
        <v>0</v>
      </c>
      <c r="D6" s="26">
        <v>0</v>
      </c>
      <c r="E6" s="26">
        <v>0</v>
      </c>
      <c r="F6" s="26"/>
      <c r="G6" s="27"/>
      <c r="H6" s="23"/>
    </row>
    <row r="7" spans="1:8" s="24" customFormat="1" x14ac:dyDescent="0.2">
      <c r="A7" s="25" t="s">
        <v>39</v>
      </c>
      <c r="B7" s="26">
        <v>600</v>
      </c>
      <c r="C7" s="26">
        <v>600</v>
      </c>
      <c r="D7" s="26">
        <v>600</v>
      </c>
      <c r="E7" s="26">
        <v>600</v>
      </c>
      <c r="F7" s="26"/>
      <c r="G7" s="27"/>
      <c r="H7" s="23"/>
    </row>
    <row r="8" spans="1:8" s="24" customFormat="1" x14ac:dyDescent="0.2">
      <c r="A8" s="25" t="s">
        <v>40</v>
      </c>
      <c r="B8" s="26">
        <v>600</v>
      </c>
      <c r="C8" s="26">
        <v>600</v>
      </c>
      <c r="D8" s="26">
        <v>600</v>
      </c>
      <c r="E8" s="26">
        <v>600</v>
      </c>
      <c r="F8" s="26"/>
      <c r="G8" s="27"/>
      <c r="H8" s="23"/>
    </row>
    <row r="9" spans="1:8" s="24" customFormat="1" x14ac:dyDescent="0.2">
      <c r="A9" s="25" t="s">
        <v>41</v>
      </c>
      <c r="B9" s="26">
        <v>0</v>
      </c>
      <c r="C9" s="26">
        <v>3200</v>
      </c>
      <c r="D9" s="26">
        <v>0</v>
      </c>
      <c r="E9" s="26">
        <v>0</v>
      </c>
      <c r="F9" s="26"/>
      <c r="G9" s="27"/>
      <c r="H9" s="23"/>
    </row>
    <row r="10" spans="1:8" s="24" customFormat="1" x14ac:dyDescent="0.2">
      <c r="A10" s="25" t="s">
        <v>42</v>
      </c>
      <c r="B10" s="26">
        <v>2500</v>
      </c>
      <c r="C10" s="26">
        <v>2500</v>
      </c>
      <c r="D10" s="26">
        <v>2500</v>
      </c>
      <c r="E10" s="26">
        <v>2500</v>
      </c>
      <c r="F10" s="26"/>
      <c r="G10" s="27"/>
      <c r="H10" s="23"/>
    </row>
    <row r="11" spans="1:8" s="24" customFormat="1" x14ac:dyDescent="0.2">
      <c r="A11" s="25" t="s">
        <v>43</v>
      </c>
      <c r="B11" s="26">
        <v>3000</v>
      </c>
      <c r="C11" s="26">
        <v>3000</v>
      </c>
      <c r="D11" s="26">
        <v>3000</v>
      </c>
      <c r="E11" s="26">
        <v>3000</v>
      </c>
      <c r="F11" s="26"/>
      <c r="G11" s="27"/>
      <c r="H11" s="23"/>
    </row>
    <row r="12" spans="1:8" s="24" customFormat="1" x14ac:dyDescent="0.2">
      <c r="A12" s="28" t="s">
        <v>44</v>
      </c>
      <c r="B12" s="27"/>
      <c r="C12" s="27"/>
      <c r="D12" s="27"/>
      <c r="E12" s="27"/>
      <c r="F12" s="27"/>
      <c r="G12" s="27"/>
      <c r="H12" s="23"/>
    </row>
    <row r="13" spans="1:8" s="24" customFormat="1" ht="18" customHeight="1" x14ac:dyDescent="0.2">
      <c r="A13" s="66" t="s">
        <v>45</v>
      </c>
      <c r="B13" s="67"/>
      <c r="C13" s="67"/>
      <c r="D13" s="67"/>
      <c r="E13" s="67"/>
      <c r="F13" s="67"/>
      <c r="G13" s="67"/>
      <c r="H13" s="23"/>
    </row>
    <row r="14" spans="1:8" s="24" customFormat="1" x14ac:dyDescent="0.2">
      <c r="A14" s="25" t="s">
        <v>46</v>
      </c>
      <c r="B14" s="26">
        <v>1800</v>
      </c>
      <c r="C14" s="26">
        <v>2400</v>
      </c>
      <c r="D14" s="26">
        <v>3000</v>
      </c>
      <c r="E14" s="26">
        <v>3600</v>
      </c>
      <c r="F14" s="26"/>
      <c r="G14" s="27"/>
      <c r="H14" s="23"/>
    </row>
    <row r="15" spans="1:8" x14ac:dyDescent="0.2">
      <c r="A15" s="25" t="s">
        <v>47</v>
      </c>
      <c r="B15" s="26">
        <v>3000</v>
      </c>
      <c r="C15" s="26">
        <v>3000</v>
      </c>
      <c r="D15" s="26">
        <v>3000</v>
      </c>
      <c r="E15" s="26">
        <v>3000</v>
      </c>
      <c r="F15" s="26"/>
      <c r="G15" s="27"/>
      <c r="H15" s="29"/>
    </row>
    <row r="16" spans="1:8" x14ac:dyDescent="0.2">
      <c r="A16" s="25" t="s">
        <v>48</v>
      </c>
      <c r="B16" s="26">
        <v>1500</v>
      </c>
      <c r="C16" s="26">
        <v>1500</v>
      </c>
      <c r="D16" s="26">
        <v>1500</v>
      </c>
      <c r="E16" s="26">
        <v>1500</v>
      </c>
      <c r="F16" s="26"/>
      <c r="G16" s="27"/>
      <c r="H16" s="29"/>
    </row>
    <row r="17" spans="1:8" x14ac:dyDescent="0.2">
      <c r="A17" s="25" t="s">
        <v>49</v>
      </c>
      <c r="B17" s="26">
        <v>350</v>
      </c>
      <c r="C17" s="26">
        <v>350</v>
      </c>
      <c r="D17" s="26">
        <v>350</v>
      </c>
      <c r="E17" s="26">
        <v>350</v>
      </c>
      <c r="F17" s="26"/>
      <c r="G17" s="27"/>
      <c r="H17" s="29"/>
    </row>
    <row r="18" spans="1:8" x14ac:dyDescent="0.2">
      <c r="A18" s="25" t="s">
        <v>50</v>
      </c>
      <c r="B18" s="26">
        <v>3000</v>
      </c>
      <c r="C18" s="26">
        <v>3000</v>
      </c>
      <c r="D18" s="26">
        <v>3000</v>
      </c>
      <c r="E18" s="26">
        <v>3000</v>
      </c>
      <c r="F18" s="26"/>
      <c r="G18" s="27"/>
      <c r="H18" s="29"/>
    </row>
    <row r="19" spans="1:8" x14ac:dyDescent="0.2">
      <c r="A19" s="25" t="s">
        <v>51</v>
      </c>
      <c r="B19" s="26">
        <v>15000</v>
      </c>
      <c r="C19" s="26">
        <v>1500</v>
      </c>
      <c r="D19" s="26">
        <v>1500</v>
      </c>
      <c r="E19" s="26">
        <v>1500</v>
      </c>
      <c r="F19" s="26"/>
      <c r="G19" s="27"/>
      <c r="H19" s="29"/>
    </row>
    <row r="20" spans="1:8" x14ac:dyDescent="0.2">
      <c r="A20" s="28" t="s">
        <v>44</v>
      </c>
      <c r="B20" s="27"/>
      <c r="C20" s="27"/>
      <c r="D20" s="27"/>
      <c r="E20" s="27"/>
      <c r="F20" s="27"/>
      <c r="G20" s="27"/>
      <c r="H20" s="29"/>
    </row>
    <row r="21" spans="1:8" ht="18" customHeight="1" x14ac:dyDescent="0.2">
      <c r="A21" s="66" t="s">
        <v>52</v>
      </c>
      <c r="B21" s="67"/>
      <c r="C21" s="67"/>
      <c r="D21" s="67"/>
      <c r="E21" s="67"/>
      <c r="F21" s="67"/>
      <c r="G21" s="67"/>
      <c r="H21" s="29"/>
    </row>
    <row r="22" spans="1:8" x14ac:dyDescent="0.2">
      <c r="A22" s="25" t="s">
        <v>53</v>
      </c>
      <c r="B22" s="26">
        <v>1200</v>
      </c>
      <c r="C22" s="26">
        <v>1200</v>
      </c>
      <c r="D22" s="26">
        <v>1200</v>
      </c>
      <c r="E22" s="26">
        <v>1200</v>
      </c>
      <c r="F22" s="26"/>
      <c r="G22" s="27"/>
      <c r="H22" s="29"/>
    </row>
    <row r="23" spans="1:8" x14ac:dyDescent="0.2">
      <c r="A23" s="25" t="s">
        <v>54</v>
      </c>
      <c r="B23" s="26">
        <v>20000</v>
      </c>
      <c r="C23" s="26">
        <v>24000</v>
      </c>
      <c r="D23" s="26">
        <v>18500</v>
      </c>
      <c r="E23" s="26">
        <v>28700</v>
      </c>
      <c r="F23" s="26"/>
      <c r="G23" s="27"/>
      <c r="H23" s="29"/>
    </row>
    <row r="24" spans="1:8" x14ac:dyDescent="0.2">
      <c r="A24" s="25" t="s">
        <v>55</v>
      </c>
      <c r="B24" s="26">
        <v>0</v>
      </c>
      <c r="C24" s="26">
        <v>0</v>
      </c>
      <c r="D24" s="26">
        <v>500</v>
      </c>
      <c r="E24" s="26">
        <v>0</v>
      </c>
      <c r="F24" s="26"/>
      <c r="G24" s="27"/>
      <c r="H24" s="29"/>
    </row>
    <row r="25" spans="1:8" x14ac:dyDescent="0.2">
      <c r="A25" s="28" t="s">
        <v>44</v>
      </c>
      <c r="B25" s="27"/>
      <c r="C25" s="27"/>
      <c r="D25" s="27"/>
      <c r="E25" s="27"/>
      <c r="F25" s="27"/>
      <c r="G25" s="27"/>
      <c r="H25" s="29"/>
    </row>
    <row r="26" spans="1:8" s="24" customFormat="1" ht="18" customHeight="1" x14ac:dyDescent="0.2">
      <c r="A26" s="66" t="s">
        <v>56</v>
      </c>
      <c r="B26" s="67"/>
      <c r="C26" s="67"/>
      <c r="D26" s="67"/>
      <c r="E26" s="67"/>
      <c r="F26" s="67"/>
      <c r="G26" s="67"/>
      <c r="H26" s="23"/>
    </row>
    <row r="27" spans="1:8" s="24" customFormat="1" x14ac:dyDescent="0.2">
      <c r="A27" s="25" t="s">
        <v>57</v>
      </c>
      <c r="B27" s="26">
        <v>14000</v>
      </c>
      <c r="C27" s="26">
        <v>35000</v>
      </c>
      <c r="D27" s="26">
        <v>18500</v>
      </c>
      <c r="E27" s="26">
        <v>10000</v>
      </c>
      <c r="F27" s="26"/>
      <c r="G27" s="27"/>
      <c r="H27" s="23"/>
    </row>
    <row r="28" spans="1:8" s="24" customFormat="1" x14ac:dyDescent="0.2">
      <c r="A28" s="25" t="s">
        <v>58</v>
      </c>
      <c r="B28" s="26">
        <v>3900</v>
      </c>
      <c r="C28" s="26">
        <v>4800</v>
      </c>
      <c r="D28" s="26">
        <v>2200</v>
      </c>
      <c r="E28" s="26">
        <v>1200</v>
      </c>
      <c r="F28" s="26"/>
      <c r="G28" s="27"/>
      <c r="H28" s="23"/>
    </row>
    <row r="29" spans="1:8" s="24" customFormat="1" x14ac:dyDescent="0.2">
      <c r="A29" s="25" t="s">
        <v>59</v>
      </c>
      <c r="B29" s="26">
        <v>2000</v>
      </c>
      <c r="C29" s="26">
        <v>1200</v>
      </c>
      <c r="D29" s="26"/>
      <c r="E29" s="26">
        <v>500</v>
      </c>
      <c r="F29" s="26"/>
      <c r="G29" s="27"/>
      <c r="H29" s="23"/>
    </row>
    <row r="30" spans="1:8" s="24" customFormat="1" x14ac:dyDescent="0.2">
      <c r="A30" s="25" t="s">
        <v>60</v>
      </c>
      <c r="B30" s="26">
        <v>1400</v>
      </c>
      <c r="C30" s="26">
        <v>2800</v>
      </c>
      <c r="D30" s="26">
        <v>1400</v>
      </c>
      <c r="E30" s="26">
        <v>1400</v>
      </c>
      <c r="F30" s="26"/>
      <c r="G30" s="27"/>
      <c r="H30" s="23"/>
    </row>
    <row r="31" spans="1:8" s="24" customFormat="1" x14ac:dyDescent="0.2">
      <c r="A31" s="25" t="s">
        <v>61</v>
      </c>
      <c r="B31" s="26">
        <v>1000</v>
      </c>
      <c r="C31" s="26">
        <v>2000</v>
      </c>
      <c r="D31" s="26">
        <v>1000</v>
      </c>
      <c r="E31" s="26">
        <v>1000</v>
      </c>
      <c r="F31" s="26"/>
      <c r="G31" s="27"/>
      <c r="H31" s="23"/>
    </row>
    <row r="32" spans="1:8" s="24" customFormat="1" x14ac:dyDescent="0.2">
      <c r="A32" s="25" t="s">
        <v>62</v>
      </c>
      <c r="B32" s="26">
        <v>600</v>
      </c>
      <c r="C32" s="26">
        <v>1200</v>
      </c>
      <c r="D32" s="26">
        <v>600</v>
      </c>
      <c r="E32" s="26">
        <v>600</v>
      </c>
      <c r="F32" s="26"/>
      <c r="G32" s="27"/>
      <c r="H32" s="23"/>
    </row>
    <row r="33" spans="1:8" s="24" customFormat="1" x14ac:dyDescent="0.2">
      <c r="A33" s="30" t="s">
        <v>44</v>
      </c>
      <c r="B33" s="27"/>
      <c r="C33" s="27"/>
      <c r="D33" s="27"/>
      <c r="E33" s="27"/>
      <c r="F33" s="27"/>
      <c r="G33" s="27"/>
      <c r="H33" s="23"/>
    </row>
    <row r="34" spans="1:8" s="24" customFormat="1" ht="18" customHeight="1" x14ac:dyDescent="0.2">
      <c r="A34" s="66" t="s">
        <v>63</v>
      </c>
      <c r="B34" s="67"/>
      <c r="C34" s="67"/>
      <c r="D34" s="67"/>
      <c r="E34" s="67"/>
      <c r="F34" s="67"/>
      <c r="G34" s="67"/>
      <c r="H34" s="23"/>
    </row>
    <row r="35" spans="1:8" s="24" customFormat="1" x14ac:dyDescent="0.2">
      <c r="A35" s="25" t="s">
        <v>64</v>
      </c>
      <c r="B35" s="26">
        <v>2800</v>
      </c>
      <c r="C35" s="26">
        <v>2800</v>
      </c>
      <c r="D35" s="26">
        <v>4500</v>
      </c>
      <c r="E35" s="26">
        <v>4500</v>
      </c>
      <c r="F35" s="26"/>
      <c r="G35" s="27"/>
      <c r="H35" s="23"/>
    </row>
    <row r="36" spans="1:8" s="24" customFormat="1" x14ac:dyDescent="0.2">
      <c r="A36" s="25" t="s">
        <v>65</v>
      </c>
      <c r="B36" s="26">
        <v>5500</v>
      </c>
      <c r="C36" s="26">
        <v>5500</v>
      </c>
      <c r="D36" s="26">
        <v>5500</v>
      </c>
      <c r="E36" s="26">
        <v>5500</v>
      </c>
      <c r="F36" s="26"/>
      <c r="G36" s="27"/>
      <c r="H36" s="23"/>
    </row>
    <row r="37" spans="1:8" s="24" customFormat="1" x14ac:dyDescent="0.2">
      <c r="A37" s="25" t="s">
        <v>66</v>
      </c>
      <c r="B37" s="26">
        <v>1500</v>
      </c>
      <c r="C37" s="26">
        <v>1500</v>
      </c>
      <c r="D37" s="26">
        <v>1500</v>
      </c>
      <c r="E37" s="26">
        <v>1500</v>
      </c>
      <c r="F37" s="26"/>
      <c r="G37" s="27"/>
      <c r="H37" s="23"/>
    </row>
    <row r="38" spans="1:8" s="24" customFormat="1" x14ac:dyDescent="0.2">
      <c r="A38" s="25" t="s">
        <v>67</v>
      </c>
      <c r="B38" s="26">
        <v>10000</v>
      </c>
      <c r="C38" s="26">
        <v>0</v>
      </c>
      <c r="D38" s="26">
        <v>0</v>
      </c>
      <c r="E38" s="26">
        <v>0</v>
      </c>
      <c r="F38" s="26"/>
      <c r="G38" s="27"/>
      <c r="H38" s="23"/>
    </row>
    <row r="39" spans="1:8" s="24" customFormat="1" x14ac:dyDescent="0.2">
      <c r="A39" s="28" t="s">
        <v>44</v>
      </c>
      <c r="B39" s="27"/>
      <c r="C39" s="27"/>
      <c r="D39" s="27"/>
      <c r="E39" s="27"/>
      <c r="F39" s="27"/>
      <c r="G39" s="27"/>
      <c r="H39" s="23"/>
    </row>
    <row r="40" spans="1:8" ht="12.75" customHeight="1" x14ac:dyDescent="0.2">
      <c r="A40" s="46" t="s">
        <v>77</v>
      </c>
      <c r="B40" s="47"/>
      <c r="C40" s="47"/>
      <c r="D40" s="47"/>
      <c r="E40" s="47"/>
      <c r="F40" s="47"/>
      <c r="G40" s="47"/>
    </row>
    <row r="47" spans="1:8" ht="18.75" customHeight="1" x14ac:dyDescent="0.2"/>
  </sheetData>
  <mergeCells count="5">
    <mergeCell ref="A5:G5"/>
    <mergeCell ref="A13:G13"/>
    <mergeCell ref="A21:G21"/>
    <mergeCell ref="A26:G26"/>
    <mergeCell ref="A34:G34"/>
  </mergeCells>
  <pageMargins left="0.75" right="0.75" top="1" bottom="1" header="0.5" footer="0.5"/>
  <pageSetup scale="70" orientation="landscape" horizontalDpi="4294967293" verticalDpi="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G14"/>
  <sheetViews>
    <sheetView workbookViewId="0">
      <pane ySplit="1" topLeftCell="A2" activePane="bottomLeft" state="frozen"/>
      <selection pane="bottomLeft" activeCell="K4" sqref="K4"/>
    </sheetView>
  </sheetViews>
  <sheetFormatPr baseColWidth="10" defaultRowHeight="15" x14ac:dyDescent="0.25"/>
  <cols>
    <col min="1" max="1" width="25.5703125" bestFit="1" customWidth="1"/>
    <col min="2" max="2" width="17.42578125" customWidth="1"/>
    <col min="3" max="3" width="11.85546875" bestFit="1" customWidth="1"/>
    <col min="4" max="4" width="14.5703125" customWidth="1"/>
    <col min="5" max="5" width="13.85546875" customWidth="1"/>
    <col min="6" max="6" width="16.5703125" customWidth="1"/>
    <col min="7" max="7" width="14.5703125" customWidth="1"/>
  </cols>
  <sheetData>
    <row r="1" spans="1:7" ht="21.75" customHeight="1" x14ac:dyDescent="0.25">
      <c r="A1" s="41" t="s">
        <v>71</v>
      </c>
      <c r="B1" s="40"/>
      <c r="C1" s="40"/>
      <c r="D1" s="40"/>
      <c r="E1" s="40"/>
      <c r="F1" s="40"/>
      <c r="G1" s="40"/>
    </row>
    <row r="2" spans="1:7" x14ac:dyDescent="0.25">
      <c r="A2" s="12" t="s">
        <v>74</v>
      </c>
    </row>
    <row r="4" spans="1:7" x14ac:dyDescent="0.25">
      <c r="A4" s="31" t="s">
        <v>68</v>
      </c>
      <c r="B4" s="32" t="str">
        <f>'Presupuesto mkt'!B4</f>
        <v>T1</v>
      </c>
      <c r="C4" s="32" t="str">
        <f>'Presupuesto mkt'!C4</f>
        <v>T2</v>
      </c>
      <c r="D4" s="32" t="str">
        <f>'Presupuesto mkt'!D4</f>
        <v>T3</v>
      </c>
      <c r="E4" s="32" t="str">
        <f>'Presupuesto mkt'!E4</f>
        <v>T4</v>
      </c>
      <c r="F4" s="32" t="s">
        <v>111</v>
      </c>
      <c r="G4" s="32" t="s">
        <v>69</v>
      </c>
    </row>
    <row r="5" spans="1:7" x14ac:dyDescent="0.25">
      <c r="A5" s="25" t="s">
        <v>70</v>
      </c>
      <c r="B5" s="26"/>
      <c r="C5" s="26"/>
      <c r="D5" s="26"/>
      <c r="E5" s="26"/>
      <c r="F5" s="37">
        <f>SUM(B5:E5)</f>
        <v>0</v>
      </c>
      <c r="G5" s="34" t="e">
        <f>F5/$F$10</f>
        <v>#DIV/0!</v>
      </c>
    </row>
    <row r="6" spans="1:7" x14ac:dyDescent="0.25">
      <c r="A6" s="25" t="str">
        <f>'Presupuesto mkt'!A13</f>
        <v>Marketing en línea y sitio web</v>
      </c>
      <c r="B6" s="26"/>
      <c r="C6" s="26"/>
      <c r="D6" s="26"/>
      <c r="E6" s="26"/>
      <c r="F6" s="37">
        <f>SUM(B6:E6)</f>
        <v>0</v>
      </c>
      <c r="G6" s="34" t="e">
        <f>F6/$F$10</f>
        <v>#DIV/0!</v>
      </c>
    </row>
    <row r="7" spans="1:7" x14ac:dyDescent="0.25">
      <c r="A7" s="25" t="str">
        <f>'Presupuesto mkt'!A21</f>
        <v>Publicidad</v>
      </c>
      <c r="B7" s="26"/>
      <c r="C7" s="26"/>
      <c r="D7" s="26"/>
      <c r="E7" s="26"/>
      <c r="F7" s="37">
        <f>SUM(B7:E7)</f>
        <v>0</v>
      </c>
      <c r="G7" s="34" t="e">
        <f>F7/$F$10</f>
        <v>#DIV/0!</v>
      </c>
    </row>
    <row r="8" spans="1:7" x14ac:dyDescent="0.25">
      <c r="A8" s="25" t="str">
        <f>'Presupuesto mkt'!A26</f>
        <v>Eventos y ferias comerciales</v>
      </c>
      <c r="B8" s="26"/>
      <c r="C8" s="26"/>
      <c r="D8" s="26"/>
      <c r="E8" s="26"/>
      <c r="F8" s="37">
        <f>SUM(B8:E8)</f>
        <v>0</v>
      </c>
      <c r="G8" s="34" t="e">
        <f>F8/$F$10</f>
        <v>#DIV/0!</v>
      </c>
    </row>
    <row r="9" spans="1:7" x14ac:dyDescent="0.25">
      <c r="A9" s="25" t="str">
        <f>'Presupuesto mkt'!A34</f>
        <v>Marketing directo</v>
      </c>
      <c r="B9" s="26"/>
      <c r="C9" s="26"/>
      <c r="D9" s="26"/>
      <c r="E9" s="26"/>
      <c r="F9" s="37">
        <f>SUM(B9:E9)</f>
        <v>0</v>
      </c>
      <c r="G9" s="34" t="e">
        <f>F9/$F$10</f>
        <v>#DIV/0!</v>
      </c>
    </row>
    <row r="10" spans="1:7" x14ac:dyDescent="0.25">
      <c r="A10" s="30" t="s">
        <v>36</v>
      </c>
      <c r="B10" s="36">
        <f t="shared" ref="B10:E10" si="0">SUM(B5:B9)</f>
        <v>0</v>
      </c>
      <c r="C10" s="36">
        <f t="shared" si="0"/>
        <v>0</v>
      </c>
      <c r="D10" s="36">
        <f t="shared" si="0"/>
        <v>0</v>
      </c>
      <c r="E10" s="36">
        <f t="shared" si="0"/>
        <v>0</v>
      </c>
      <c r="F10" s="33">
        <f>SUM(F5:F9)</f>
        <v>0</v>
      </c>
      <c r="G10" s="33"/>
    </row>
    <row r="11" spans="1:7" x14ac:dyDescent="0.25">
      <c r="A11" s="31" t="s">
        <v>69</v>
      </c>
      <c r="B11" s="34" t="e">
        <f>B10/$F$10</f>
        <v>#DIV/0!</v>
      </c>
      <c r="C11" s="34" t="e">
        <f>C10/$F$10</f>
        <v>#DIV/0!</v>
      </c>
      <c r="D11" s="34" t="e">
        <f>D10/$F$10</f>
        <v>#DIV/0!</v>
      </c>
      <c r="E11" s="34" t="e">
        <f>E10/$F$10</f>
        <v>#DIV/0!</v>
      </c>
      <c r="F11" s="19"/>
      <c r="G11" s="19"/>
    </row>
    <row r="14" spans="1:7" ht="18" x14ac:dyDescent="0.25">
      <c r="A14" s="35" t="s">
        <v>72</v>
      </c>
      <c r="G14" s="3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K23"/>
  <sheetViews>
    <sheetView topLeftCell="A11" zoomScaleNormal="100" workbookViewId="0">
      <selection activeCell="H3" sqref="H3"/>
    </sheetView>
  </sheetViews>
  <sheetFormatPr baseColWidth="10" defaultRowHeight="15" x14ac:dyDescent="0.25"/>
  <cols>
    <col min="1" max="1" width="15" customWidth="1"/>
    <col min="2" max="2" width="13" style="5" customWidth="1"/>
    <col min="3" max="3" width="14.7109375" bestFit="1" customWidth="1"/>
    <col min="4" max="7" width="11.42578125" style="48"/>
    <col min="8" max="8" width="15" style="48" customWidth="1"/>
    <col min="9" max="9" width="12.42578125" style="48" customWidth="1"/>
    <col min="11" max="11" width="16.140625" customWidth="1"/>
  </cols>
  <sheetData>
    <row r="1" spans="1:11" s="19" customFormat="1" ht="27.75" customHeight="1" x14ac:dyDescent="0.3">
      <c r="A1" s="41" t="s">
        <v>103</v>
      </c>
      <c r="B1" s="42"/>
      <c r="C1" s="43"/>
      <c r="D1" s="43"/>
      <c r="E1" s="43"/>
      <c r="F1" s="43"/>
      <c r="G1" s="43"/>
      <c r="H1" s="55"/>
      <c r="I1" s="55"/>
      <c r="J1" s="55"/>
      <c r="K1" s="45"/>
    </row>
    <row r="2" spans="1:11" ht="15.75" x14ac:dyDescent="0.25">
      <c r="A2" s="71" t="s">
        <v>108</v>
      </c>
      <c r="E2" s="49"/>
      <c r="F2" s="49"/>
      <c r="G2" s="49"/>
    </row>
    <row r="3" spans="1:11" ht="15.75" x14ac:dyDescent="0.25">
      <c r="A3" s="72" t="s">
        <v>109</v>
      </c>
      <c r="E3" s="49"/>
      <c r="F3" s="49"/>
      <c r="G3" s="49"/>
    </row>
    <row r="4" spans="1:11" ht="15.75" x14ac:dyDescent="0.25">
      <c r="A4" s="72" t="s">
        <v>110</v>
      </c>
      <c r="E4" s="49"/>
      <c r="F4" s="49"/>
      <c r="G4" s="49"/>
    </row>
    <row r="5" spans="1:11" s="19" customFormat="1" ht="27.75" customHeight="1" x14ac:dyDescent="0.3">
      <c r="A5" s="51"/>
      <c r="B5" s="52"/>
      <c r="C5" s="53"/>
      <c r="D5" s="53"/>
      <c r="E5" s="53"/>
      <c r="F5" s="53"/>
      <c r="G5" s="54"/>
    </row>
    <row r="6" spans="1:11" ht="20.25" x14ac:dyDescent="0.3">
      <c r="A6" s="64" t="s">
        <v>112</v>
      </c>
    </row>
    <row r="7" spans="1:11" ht="17.25" x14ac:dyDescent="0.3">
      <c r="A7" s="65" t="s">
        <v>78</v>
      </c>
    </row>
    <row r="8" spans="1:11" ht="17.25" x14ac:dyDescent="0.3">
      <c r="A8" s="65" t="s">
        <v>107</v>
      </c>
    </row>
    <row r="9" spans="1:11" ht="15.75" x14ac:dyDescent="0.25">
      <c r="A9" s="15"/>
      <c r="E9" s="49"/>
      <c r="F9" s="49"/>
      <c r="G9" s="49"/>
    </row>
    <row r="10" spans="1:11" s="50" customFormat="1" ht="39" customHeight="1" x14ac:dyDescent="0.25">
      <c r="A10" s="56" t="s">
        <v>79</v>
      </c>
      <c r="B10" s="57" t="s">
        <v>80</v>
      </c>
      <c r="C10" s="56" t="s">
        <v>81</v>
      </c>
      <c r="D10" s="58" t="s">
        <v>82</v>
      </c>
      <c r="E10" s="58" t="s">
        <v>83</v>
      </c>
      <c r="F10" s="58" t="s">
        <v>84</v>
      </c>
      <c r="G10" s="58" t="s">
        <v>85</v>
      </c>
      <c r="H10" s="58" t="s">
        <v>86</v>
      </c>
      <c r="I10" s="58" t="s">
        <v>105</v>
      </c>
      <c r="J10" s="58" t="s">
        <v>106</v>
      </c>
      <c r="K10" s="58" t="s">
        <v>104</v>
      </c>
    </row>
    <row r="11" spans="1:11" x14ac:dyDescent="0.25">
      <c r="A11" s="59" t="s">
        <v>87</v>
      </c>
      <c r="B11" s="60">
        <v>100</v>
      </c>
      <c r="C11" s="59" t="s">
        <v>88</v>
      </c>
      <c r="D11" s="61">
        <v>70</v>
      </c>
      <c r="E11" s="61"/>
      <c r="F11" s="61"/>
      <c r="G11" s="61"/>
      <c r="H11" s="61"/>
      <c r="I11" s="61"/>
      <c r="J11" s="59"/>
      <c r="K11" s="59"/>
    </row>
    <row r="12" spans="1:11" x14ac:dyDescent="0.25">
      <c r="A12" s="59" t="s">
        <v>89</v>
      </c>
      <c r="B12" s="60">
        <v>200</v>
      </c>
      <c r="C12" s="59" t="s">
        <v>88</v>
      </c>
      <c r="D12" s="61">
        <v>45</v>
      </c>
      <c r="E12" s="61"/>
      <c r="F12" s="61"/>
      <c r="G12" s="61"/>
      <c r="H12" s="61"/>
      <c r="I12" s="61"/>
      <c r="J12" s="59"/>
      <c r="K12" s="59"/>
    </row>
    <row r="13" spans="1:11" x14ac:dyDescent="0.25">
      <c r="A13" s="59" t="s">
        <v>90</v>
      </c>
      <c r="B13" s="60">
        <v>3000</v>
      </c>
      <c r="C13" s="59" t="s">
        <v>91</v>
      </c>
      <c r="D13" s="61">
        <v>4</v>
      </c>
      <c r="E13" s="61"/>
      <c r="F13" s="61"/>
      <c r="G13" s="61"/>
      <c r="H13" s="61"/>
      <c r="I13" s="61"/>
      <c r="J13" s="59"/>
      <c r="K13" s="59"/>
    </row>
    <row r="14" spans="1:11" x14ac:dyDescent="0.25">
      <c r="A14" s="59" t="s">
        <v>92</v>
      </c>
      <c r="B14" s="60">
        <v>450</v>
      </c>
      <c r="C14" s="59" t="s">
        <v>93</v>
      </c>
      <c r="D14" s="61">
        <v>3.5</v>
      </c>
      <c r="E14" s="61"/>
      <c r="F14" s="61"/>
      <c r="G14" s="61"/>
      <c r="H14" s="61"/>
      <c r="I14" s="61"/>
      <c r="J14" s="59"/>
      <c r="K14" s="59"/>
    </row>
    <row r="15" spans="1:11" x14ac:dyDescent="0.25">
      <c r="A15" s="59" t="s">
        <v>94</v>
      </c>
      <c r="B15" s="60">
        <v>1000</v>
      </c>
      <c r="C15" s="59" t="s">
        <v>95</v>
      </c>
      <c r="D15" s="61">
        <v>6</v>
      </c>
      <c r="E15" s="61"/>
      <c r="F15" s="61"/>
      <c r="G15" s="61"/>
      <c r="H15" s="61"/>
      <c r="I15" s="61"/>
      <c r="J15" s="59"/>
      <c r="K15" s="59"/>
    </row>
    <row r="16" spans="1:11" x14ac:dyDescent="0.25">
      <c r="A16" s="59" t="s">
        <v>96</v>
      </c>
      <c r="B16" s="60">
        <v>600</v>
      </c>
      <c r="C16" s="59" t="s">
        <v>91</v>
      </c>
      <c r="D16" s="61">
        <v>2.7</v>
      </c>
      <c r="E16" s="61"/>
      <c r="F16" s="61"/>
      <c r="G16" s="61"/>
      <c r="H16" s="61"/>
      <c r="I16" s="61"/>
      <c r="J16" s="59"/>
      <c r="K16" s="59"/>
    </row>
    <row r="17" spans="1:11" x14ac:dyDescent="0.25">
      <c r="A17" s="59" t="s">
        <v>97</v>
      </c>
      <c r="B17" s="60">
        <v>2000</v>
      </c>
      <c r="C17" s="59" t="s">
        <v>88</v>
      </c>
      <c r="D17" s="61">
        <v>35</v>
      </c>
      <c r="E17" s="61"/>
      <c r="F17" s="61"/>
      <c r="G17" s="61"/>
      <c r="H17" s="61"/>
      <c r="I17" s="61"/>
      <c r="J17" s="59"/>
      <c r="K17" s="59"/>
    </row>
    <row r="18" spans="1:11" x14ac:dyDescent="0.25">
      <c r="A18" s="59" t="s">
        <v>98</v>
      </c>
      <c r="B18" s="60">
        <v>800</v>
      </c>
      <c r="C18" s="59" t="s">
        <v>99</v>
      </c>
      <c r="D18" s="61">
        <v>6.45</v>
      </c>
      <c r="E18" s="61"/>
      <c r="F18" s="61"/>
      <c r="G18" s="61"/>
      <c r="H18" s="61"/>
      <c r="I18" s="61"/>
      <c r="J18" s="59"/>
      <c r="K18" s="59"/>
    </row>
    <row r="19" spans="1:11" x14ac:dyDescent="0.25">
      <c r="A19" s="59" t="s">
        <v>100</v>
      </c>
      <c r="B19" s="60">
        <v>2000</v>
      </c>
      <c r="C19" s="59" t="s">
        <v>91</v>
      </c>
      <c r="D19" s="61">
        <v>1.3</v>
      </c>
      <c r="E19" s="61"/>
      <c r="F19" s="61"/>
      <c r="G19" s="61"/>
      <c r="H19" s="61"/>
      <c r="I19" s="61"/>
      <c r="J19" s="59"/>
      <c r="K19" s="59"/>
    </row>
    <row r="20" spans="1:11" x14ac:dyDescent="0.25">
      <c r="A20" s="59"/>
      <c r="B20" s="60"/>
      <c r="C20" s="59"/>
      <c r="D20" s="61"/>
      <c r="E20" s="61"/>
      <c r="F20" s="61"/>
      <c r="G20" s="61"/>
      <c r="H20" s="61"/>
      <c r="I20" s="61"/>
      <c r="J20" s="59"/>
      <c r="K20" s="59"/>
    </row>
    <row r="21" spans="1:11" x14ac:dyDescent="0.25">
      <c r="A21" s="59"/>
      <c r="B21" s="60"/>
      <c r="C21" s="59"/>
      <c r="D21" s="61"/>
      <c r="E21" s="61"/>
      <c r="F21" s="61"/>
      <c r="G21" s="61"/>
      <c r="H21" s="61"/>
      <c r="I21" s="61"/>
      <c r="J21" s="59"/>
      <c r="K21" s="59"/>
    </row>
    <row r="22" spans="1:11" x14ac:dyDescent="0.25">
      <c r="A22" s="62" t="s">
        <v>101</v>
      </c>
      <c r="B22" s="63"/>
      <c r="C22" s="59"/>
      <c r="D22" s="61"/>
      <c r="E22" s="61"/>
      <c r="F22" s="61"/>
      <c r="G22" s="61"/>
      <c r="H22" s="61"/>
      <c r="I22" s="61"/>
      <c r="J22" s="59"/>
      <c r="K22" s="59"/>
    </row>
    <row r="23" spans="1:11" x14ac:dyDescent="0.25">
      <c r="A23" s="62" t="s">
        <v>102</v>
      </c>
      <c r="B23" s="63"/>
      <c r="C23" s="59"/>
      <c r="D23" s="61"/>
      <c r="E23" s="61"/>
      <c r="F23" s="61"/>
      <c r="G23" s="61"/>
      <c r="H23" s="61"/>
      <c r="I23" s="61"/>
      <c r="J23" s="59"/>
      <c r="K23" s="59"/>
    </row>
  </sheetData>
  <printOptions horizontalCentered="1"/>
  <pageMargins left="1.1811023622047245" right="0.98425196850393704" top="1.299212598425197" bottom="0.98425196850393704" header="0.27559055118110237" footer="0.59055118110236227"/>
  <pageSetup paperSize="9" orientation="portrait" horizontalDpi="0" verticalDpi="0" r:id="rId1"/>
  <headerFooter>
    <oddHeader>&amp;L&amp;"-,Negrita"&amp;18Unach
Contabilidad y Auditoría</oddHeader>
    <oddFooter>&amp;L&amp;"-,Negrita"&amp;9Jorge Cruz&amp;R&amp;"-,Negrita"&amp;9&amp;P -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Capital de Trabajo</vt:lpstr>
      <vt:lpstr>Presupuesto mkt</vt:lpstr>
      <vt:lpstr>Resumen Presupuesto</vt:lpstr>
      <vt:lpstr>Productos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Fernando Cruz Parra</dc:creator>
  <cp:lastModifiedBy>Jorge Fernando Cruz Parra</cp:lastModifiedBy>
  <cp:lastPrinted>2016-03-07T02:42:34Z</cp:lastPrinted>
  <dcterms:created xsi:type="dcterms:W3CDTF">2016-03-07T01:34:53Z</dcterms:created>
  <dcterms:modified xsi:type="dcterms:W3CDTF">2024-02-15T03:01:14Z</dcterms:modified>
</cp:coreProperties>
</file>