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rnando Cruz\Desktop\Ejercicios de Excel\curso_completo_excel\"/>
    </mc:Choice>
  </mc:AlternateContent>
  <xr:revisionPtr revIDLastSave="0" documentId="8_{58967D7F-E247-4D29-BD3E-3EA4667AB2F7}" xr6:coauthVersionLast="47" xr6:coauthVersionMax="47" xr10:uidLastSave="{00000000-0000-0000-0000-000000000000}"/>
  <bookViews>
    <workbookView xWindow="-120" yWindow="-120" windowWidth="20730" windowHeight="11160" xr2:uid="{BCEF66FE-29C9-4B75-B6F8-7857BB72E45A}"/>
  </bookViews>
  <sheets>
    <sheet name="Indice-Coincidi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7" i="1" l="1"/>
  <c r="M7" i="1" s="1"/>
  <c r="L8" i="1"/>
  <c r="M8" i="1" s="1"/>
  <c r="L9" i="1"/>
  <c r="M9" i="1" s="1"/>
  <c r="L10" i="1"/>
  <c r="M10" i="1" s="1"/>
  <c r="C13" i="1"/>
  <c r="M11" i="1" l="1"/>
</calcChain>
</file>

<file path=xl/sharedStrings.xml><?xml version="1.0" encoding="utf-8"?>
<sst xmlns="http://schemas.openxmlformats.org/spreadsheetml/2006/main" count="34" uniqueCount="24">
  <si>
    <t>PRECIOS UNITARIOS de Persianas</t>
  </si>
  <si>
    <t>Cotización</t>
  </si>
  <si>
    <t>TAMAÑO</t>
  </si>
  <si>
    <t>PRODUCTO</t>
  </si>
  <si>
    <t>0.50 m</t>
  </si>
  <si>
    <t>0.80 m</t>
  </si>
  <si>
    <t>1.00 m</t>
  </si>
  <si>
    <t>1.25 m</t>
  </si>
  <si>
    <t>CANT.</t>
  </si>
  <si>
    <t>PRECIO ($)</t>
  </si>
  <si>
    <t>TOTAL</t>
  </si>
  <si>
    <t>ROLL SHADE</t>
  </si>
  <si>
    <t>ROLL SHADE A</t>
  </si>
  <si>
    <t>DUALUX</t>
  </si>
  <si>
    <t>DUALUX BOWL</t>
  </si>
  <si>
    <t>BLACKOUT</t>
  </si>
  <si>
    <t>TRIOLUX</t>
  </si>
  <si>
    <t>TRIOLUX B</t>
  </si>
  <si>
    <t>BLACKOUT GOLD</t>
  </si>
  <si>
    <t>BLACKOUT GRAY</t>
  </si>
  <si>
    <t>SHADE</t>
  </si>
  <si>
    <t>TM</t>
  </si>
  <si>
    <t>XML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</si>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</sst>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</fills>
  <borders count="10">
    <border>
      <left/>
      <right/>
      <top/>
      <bottom/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6" borderId="0" applyNumberFormat="0" applyBorder="0" applyAlignment="0" applyProtection="0"/>
  </cellStyleXfs>
  <cellXfs count="27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3" fillId="2" borderId="2" xfId="2" applyBorder="1" applyAlignment="1">
      <alignment horizontal="center"/>
    </xf>
    <xf numFmtId="0" fontId="3" fillId="2" borderId="3" xfId="2" applyBorder="1" applyAlignment="1">
      <alignment horizontal="center"/>
    </xf>
    <xf numFmtId="0" fontId="3" fillId="5" borderId="4" xfId="5" applyBorder="1" applyAlignment="1"/>
    <xf numFmtId="0" fontId="5" fillId="3" borderId="5" xfId="3" applyFont="1" applyBorder="1" applyAlignment="1">
      <alignment horizontal="center"/>
    </xf>
    <xf numFmtId="0" fontId="3" fillId="4" borderId="0" xfId="4"/>
    <xf numFmtId="0" fontId="3" fillId="5" borderId="0" xfId="5"/>
    <xf numFmtId="0" fontId="3" fillId="2" borderId="0" xfId="2"/>
    <xf numFmtId="0" fontId="1" fillId="6" borderId="6" xfId="6" applyBorder="1" applyAlignment="1">
      <alignment horizontal="left"/>
    </xf>
    <xf numFmtId="43" fontId="6" fillId="0" borderId="7" xfId="1" applyFont="1" applyBorder="1"/>
    <xf numFmtId="164" fontId="0" fillId="0" borderId="0" xfId="1" applyNumberFormat="1" applyFont="1"/>
    <xf numFmtId="43" fontId="0" fillId="0" borderId="0" xfId="1" applyFont="1"/>
    <xf numFmtId="43" fontId="2" fillId="0" borderId="0" xfId="1" applyFont="1"/>
    <xf numFmtId="164" fontId="0" fillId="0" borderId="0" xfId="1" applyNumberFormat="1" applyFont="1" applyAlignment="1">
      <alignment horizontal="left"/>
    </xf>
    <xf numFmtId="0" fontId="1" fillId="6" borderId="8" xfId="6" applyBorder="1" applyAlignment="1">
      <alignment horizontal="left"/>
    </xf>
    <xf numFmtId="43" fontId="6" fillId="0" borderId="9" xfId="1" applyFont="1" applyBorder="1"/>
    <xf numFmtId="43" fontId="6" fillId="0" borderId="9" xfId="1" applyFont="1" applyBorder="1" applyAlignment="1">
      <alignment horizontal="center"/>
    </xf>
    <xf numFmtId="43" fontId="6" fillId="0" borderId="9" xfId="1" applyFont="1" applyBorder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/>
    <xf numFmtId="43" fontId="0" fillId="0" borderId="0" xfId="0" applyNumberFormat="1"/>
  </cellXfs>
  <cellStyles count="7">
    <cellStyle name="20% - Énfasis5" xfId="6" builtinId="46"/>
    <cellStyle name="40% - Énfasis2" xfId="3" builtinId="35"/>
    <cellStyle name="Énfasis2" xfId="2" builtinId="33"/>
    <cellStyle name="Énfasis3" xfId="4" builtinId="37"/>
    <cellStyle name="Énfasis5" xfId="5" builtinId="45"/>
    <cellStyle name="Millares" xfId="1" builtinId="3"/>
    <cellStyle name="Normal" xfId="0" builtinId="0"/>
  </cellStyles>
  <dxfs count="15">
    <dxf>
      <numFmt numFmtId="35" formatCode="_-* #,##0.00_-;\-* #,##0.00_-;_-* &quot;-&quot;??_-;_-@_-"/>
    </dxf>
    <dxf>
      <numFmt numFmtId="0" formatCode="General"/>
    </dxf>
    <dxf>
      <numFmt numFmtId="0" formatCode="General"/>
      <alignment horizontal="left" vertical="bottom" textRotation="0" wrapText="0" indent="0" justifyLastLine="0" shrinkToFit="0" readingOrder="0"/>
    </dxf>
    <dxf>
      <font>
        <b/>
      </font>
      <numFmt numFmtId="35" formatCode="_-* #,##0.00_-;\-* #,##0.00_-;_-* &quot;-&quot;??_-;_-@_-"/>
    </dxf>
    <dxf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Calibri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Calibri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Calibri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Calibri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left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404040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alignment horizontal="left" vertical="bottom" textRotation="0" wrapText="0" indent="0" justifyLastLine="0" shrinkToFit="0" readingOrder="0"/>
    </dxf>
    <dxf>
      <numFmt numFmtId="164" formatCode="_-* #,##0_-;\-* #,##0_-;_-* &quot;-&quot;??_-;_-@_-"/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5B6DFCF-197E-4DFB-84B9-94EAAAE99541}" name="Cotizacion" displayName="Cotizacion" ref="I6:M11" totalsRowCount="1">
  <tableColumns count="5">
    <tableColumn id="1" xr3:uid="{E162BFCF-6CC2-4B18-877C-1F98A1C18C24}" name="CANT." totalsRowLabel="Total" dataDxfId="14" totalsRowDxfId="2" dataCellStyle="Millares"/>
    <tableColumn id="2" xr3:uid="{C6FB73E8-A015-4008-9ED6-F3F389997BFD}" name="PRODUCTO" dataDxfId="13"/>
    <tableColumn id="3" xr3:uid="{AC6EB45F-CCDA-48A0-A903-C3DA8490B289}" name="TAMAÑO"/>
    <tableColumn id="4" xr3:uid="{67F44D82-01EE-4442-9991-6DC251F8F4F9}" name="PRECIO ($)" dataDxfId="4" totalsRowDxfId="1" dataCellStyle="Millares">
      <calculatedColumnFormula>INDEX(Producto[[0.50 m]:[1.25 m]],MATCH(Cotizacion[[#This Row],[PRODUCTO]],Producto[PRODUCTO],0),MATCH(Cotizacion[[#This Row],[TAMAÑO]],Producto[[#Headers],[0.50 m]:[1.25 m]],0))</calculatedColumnFormula>
    </tableColumn>
    <tableColumn id="5" xr3:uid="{AD0B0C6F-B362-4ADC-998F-852C51A42244}" name="TOTAL" totalsRowFunction="sum" dataDxfId="3" totalsRowDxfId="0" dataCellStyle="Millares">
      <calculatedColumnFormula>Cotizacion[[#This Row],[CANT.]]*Cotizacion[[#This Row],[PRECIO ($)]]</calculatedColumnFormula>
    </tableColumn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5AA151D-973E-4A87-A89F-3D38AD881F67}" name="Producto" displayName="Producto" ref="B6:F18" totalsRowShown="0" headerRowDxfId="12" dataDxfId="11" tableBorderDxfId="10" headerRowCellStyle="20% - Énfasis5" dataCellStyle="Millares">
  <tableColumns count="5">
    <tableColumn id="1" xr3:uid="{C5CD408F-DF82-486D-9993-E171F81939B5}" name="PRODUCTO" dataDxfId="9" dataCellStyle="20% - Énfasis5"/>
    <tableColumn id="2" xr3:uid="{7769A038-A094-42A0-A954-240259AA697A}" name="0.50 m" dataDxfId="8" dataCellStyle="Millares"/>
    <tableColumn id="3" xr3:uid="{33F06A2C-39A5-4F6F-B351-5024F5320056}" name="0.80 m" dataDxfId="7" dataCellStyle="Millares"/>
    <tableColumn id="4" xr3:uid="{57F43A79-3086-44A6-A684-654011A2E915}" name="1.00 m" dataDxfId="6" dataCellStyle="Millares"/>
    <tableColumn id="5" xr3:uid="{5E80FEE6-9A5E-47D0-A525-ADDEF3EF5FE4}" name="1.25 m" dataDxfId="5" dataCellStyle="Millares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D38CF-DE81-400E-92EC-6F2BD8983E7D}">
  <dimension ref="B3:M19"/>
  <sheetViews>
    <sheetView showGridLines="0" tabSelected="1" workbookViewId="0">
      <selection activeCell="C22" sqref="C22"/>
    </sheetView>
  </sheetViews>
  <sheetFormatPr baseColWidth="10" defaultRowHeight="15" x14ac:dyDescent="0.25"/>
  <cols>
    <col min="2" max="2" width="23.7109375" customWidth="1"/>
    <col min="10" max="10" width="18.28515625" customWidth="1"/>
  </cols>
  <sheetData>
    <row r="3" spans="2:13" ht="18.75" x14ac:dyDescent="0.3">
      <c r="B3" s="1" t="s">
        <v>0</v>
      </c>
      <c r="D3" s="2"/>
      <c r="F3" s="3"/>
      <c r="G3" s="3"/>
      <c r="H3" s="4"/>
      <c r="I3" s="5" t="s">
        <v>1</v>
      </c>
      <c r="J3" s="2"/>
    </row>
    <row r="4" spans="2:13" x14ac:dyDescent="0.25">
      <c r="D4" s="2"/>
      <c r="E4" s="3"/>
      <c r="F4" s="3"/>
      <c r="G4" s="2"/>
      <c r="H4" s="6"/>
      <c r="I4" s="2"/>
    </row>
    <row r="5" spans="2:13" x14ac:dyDescent="0.25">
      <c r="B5" s="2"/>
      <c r="C5" s="7" t="s">
        <v>2</v>
      </c>
      <c r="D5" s="8"/>
      <c r="E5" s="8"/>
      <c r="F5" s="8"/>
      <c r="G5" s="2"/>
      <c r="H5" s="6"/>
      <c r="I5" s="2"/>
    </row>
    <row r="6" spans="2:13" x14ac:dyDescent="0.25">
      <c r="B6" s="9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G6" s="3"/>
      <c r="H6" s="4"/>
      <c r="I6" s="11" t="s">
        <v>8</v>
      </c>
      <c r="J6" s="12" t="s">
        <v>3</v>
      </c>
      <c r="K6" s="13" t="s">
        <v>2</v>
      </c>
      <c r="L6" t="s">
        <v>9</v>
      </c>
      <c r="M6" t="s">
        <v>10</v>
      </c>
    </row>
    <row r="7" spans="2:13" x14ac:dyDescent="0.25">
      <c r="B7" s="14" t="s">
        <v>11</v>
      </c>
      <c r="C7" s="15">
        <v>540</v>
      </c>
      <c r="D7" s="15">
        <v>594</v>
      </c>
      <c r="E7" s="15">
        <v>653.40000000000009</v>
      </c>
      <c r="F7" s="15">
        <v>784.08</v>
      </c>
      <c r="G7" s="3"/>
      <c r="H7" s="4"/>
      <c r="I7" s="16">
        <v>3</v>
      </c>
      <c r="J7" s="3" t="s">
        <v>14</v>
      </c>
      <c r="K7" t="s">
        <v>4</v>
      </c>
      <c r="L7" s="17">
        <f>INDEX(Producto[[0.50 m]:[1.25 m]],MATCH(Cotizacion[[#This Row],[PRODUCTO]],Producto[PRODUCTO],0),MATCH(Cotizacion[[#This Row],[TAMAÑO]],Producto[[#Headers],[0.50 m]:[1.25 m]],0))</f>
        <v>90</v>
      </c>
      <c r="M7" s="18">
        <f>Cotizacion[[#This Row],[CANT.]]*Cotizacion[[#This Row],[PRECIO ($)]]</f>
        <v>270</v>
      </c>
    </row>
    <row r="8" spans="2:13" x14ac:dyDescent="0.25">
      <c r="B8" s="14" t="s">
        <v>12</v>
      </c>
      <c r="C8" s="15">
        <v>380</v>
      </c>
      <c r="D8" s="15">
        <v>418.00000000000006</v>
      </c>
      <c r="E8" s="15">
        <v>459.80000000000013</v>
      </c>
      <c r="F8" s="15">
        <v>551.7600000000001</v>
      </c>
      <c r="G8" s="3"/>
      <c r="H8" s="4"/>
      <c r="I8" s="16">
        <v>2</v>
      </c>
      <c r="J8" s="3" t="s">
        <v>15</v>
      </c>
      <c r="K8" t="s">
        <v>5</v>
      </c>
      <c r="L8" s="17">
        <f>INDEX(Producto[[0.50 m]:[1.25 m]],MATCH(Cotizacion[[#This Row],[PRODUCTO]],Producto[PRODUCTO],0),MATCH(Cotizacion[[#This Row],[TAMAÑO]],Producto[[#Headers],[0.50 m]:[1.25 m]],0))</f>
        <v>187.00000000000003</v>
      </c>
      <c r="M8" s="18">
        <f>Cotizacion[[#This Row],[CANT.]]*Cotizacion[[#This Row],[PRECIO ($)]]</f>
        <v>374.00000000000006</v>
      </c>
    </row>
    <row r="9" spans="2:13" x14ac:dyDescent="0.25">
      <c r="B9" s="14" t="s">
        <v>13</v>
      </c>
      <c r="C9" s="15">
        <v>370</v>
      </c>
      <c r="D9" s="15">
        <v>407.00000000000006</v>
      </c>
      <c r="E9" s="15">
        <v>447.7000000000001</v>
      </c>
      <c r="F9" s="15">
        <v>537.24000000000012</v>
      </c>
      <c r="G9" s="3"/>
      <c r="H9" s="4"/>
      <c r="I9" s="19">
        <v>4</v>
      </c>
      <c r="J9" s="3" t="s">
        <v>16</v>
      </c>
      <c r="K9" t="s">
        <v>6</v>
      </c>
      <c r="L9" s="17">
        <f>INDEX(Producto[[0.50 m]:[1.25 m]],MATCH(Cotizacion[[#This Row],[PRODUCTO]],Producto[PRODUCTO],0),MATCH(Cotizacion[[#This Row],[TAMAÑO]],Producto[[#Headers],[0.50 m]:[1.25 m]],0))</f>
        <v>113.85000000000001</v>
      </c>
      <c r="M9" s="18">
        <f>Cotizacion[[#This Row],[CANT.]]*Cotizacion[[#This Row],[PRECIO ($)]]</f>
        <v>455.40000000000003</v>
      </c>
    </row>
    <row r="10" spans="2:13" x14ac:dyDescent="0.25">
      <c r="B10" s="14" t="s">
        <v>14</v>
      </c>
      <c r="C10" s="15">
        <v>90</v>
      </c>
      <c r="D10" s="15">
        <v>99.000000000000014</v>
      </c>
      <c r="E10" s="15">
        <v>108.90000000000002</v>
      </c>
      <c r="F10" s="15">
        <v>130.68</v>
      </c>
      <c r="G10" s="3"/>
      <c r="H10" s="4"/>
      <c r="I10" s="19">
        <v>6</v>
      </c>
      <c r="J10" s="3" t="s">
        <v>18</v>
      </c>
      <c r="K10" t="s">
        <v>6</v>
      </c>
      <c r="L10" s="17">
        <f>INDEX(Producto[[0.50 m]:[1.25 m]],MATCH(Cotizacion[[#This Row],[PRODUCTO]],Producto[PRODUCTO],0),MATCH(Cotizacion[[#This Row],[TAMAÑO]],Producto[[#Headers],[0.50 m]:[1.25 m]],0))</f>
        <v>215.05</v>
      </c>
      <c r="M10" s="18">
        <f>Cotizacion[[#This Row],[CANT.]]*Cotizacion[[#This Row],[PRECIO ($)]]</f>
        <v>1290.3000000000002</v>
      </c>
    </row>
    <row r="11" spans="2:13" x14ac:dyDescent="0.25">
      <c r="B11" s="14" t="s">
        <v>15</v>
      </c>
      <c r="C11" s="15">
        <v>170</v>
      </c>
      <c r="D11" s="15">
        <v>187.00000000000003</v>
      </c>
      <c r="E11" s="15">
        <v>205.70000000000005</v>
      </c>
      <c r="F11" s="15">
        <v>246.84000000000003</v>
      </c>
      <c r="G11" s="3"/>
      <c r="H11" s="4"/>
      <c r="I11" s="24" t="s">
        <v>23</v>
      </c>
      <c r="L11" s="25"/>
      <c r="M11" s="26">
        <f>SUBTOTAL(109,Cotizacion[TOTAL])</f>
        <v>2389.7000000000003</v>
      </c>
    </row>
    <row r="12" spans="2:13" x14ac:dyDescent="0.25">
      <c r="B12" s="14" t="s">
        <v>16</v>
      </c>
      <c r="C12" s="15">
        <v>90</v>
      </c>
      <c r="D12" s="15">
        <v>99.000000000000014</v>
      </c>
      <c r="E12" s="15">
        <v>113.85000000000001</v>
      </c>
      <c r="F12" s="15">
        <v>119.54250000000002</v>
      </c>
      <c r="G12" s="3"/>
      <c r="H12" s="4"/>
      <c r="I12" s="2"/>
      <c r="J12" s="2"/>
    </row>
    <row r="13" spans="2:13" x14ac:dyDescent="0.25">
      <c r="B13" s="14" t="s">
        <v>17</v>
      </c>
      <c r="C13" s="15">
        <f>+C12*0.8</f>
        <v>72</v>
      </c>
      <c r="D13" s="15">
        <v>79.2</v>
      </c>
      <c r="E13" s="15">
        <v>91.08</v>
      </c>
      <c r="F13" s="15">
        <v>95.634</v>
      </c>
      <c r="G13" s="3"/>
      <c r="H13" s="4"/>
      <c r="I13" s="2"/>
      <c r="J13" s="2"/>
    </row>
    <row r="14" spans="2:13" x14ac:dyDescent="0.25">
      <c r="B14" s="20" t="s">
        <v>18</v>
      </c>
      <c r="C14" s="21">
        <v>170</v>
      </c>
      <c r="D14" s="15">
        <v>187.00000000000003</v>
      </c>
      <c r="E14" s="15">
        <v>215.05</v>
      </c>
      <c r="F14" s="15">
        <v>225.80250000000001</v>
      </c>
      <c r="G14" s="3"/>
      <c r="H14" s="4"/>
      <c r="I14" s="2"/>
      <c r="J14" s="2"/>
    </row>
    <row r="15" spans="2:13" x14ac:dyDescent="0.25">
      <c r="B15" s="14" t="s">
        <v>19</v>
      </c>
      <c r="C15" s="15">
        <v>180</v>
      </c>
      <c r="D15" s="15">
        <v>190</v>
      </c>
      <c r="E15" s="15">
        <v>200</v>
      </c>
      <c r="F15" s="15">
        <v>210</v>
      </c>
      <c r="G15" s="3"/>
      <c r="H15" s="4"/>
      <c r="I15" s="2"/>
      <c r="J15" s="2"/>
    </row>
    <row r="16" spans="2:13" x14ac:dyDescent="0.25">
      <c r="B16" s="14" t="s">
        <v>20</v>
      </c>
      <c r="C16" s="15">
        <v>80</v>
      </c>
      <c r="D16" s="15">
        <v>85</v>
      </c>
      <c r="E16" s="15">
        <v>90</v>
      </c>
      <c r="F16" s="15">
        <v>98</v>
      </c>
      <c r="G16" s="3"/>
      <c r="H16" s="4"/>
      <c r="I16" s="2"/>
      <c r="J16" s="2"/>
    </row>
    <row r="17" spans="2:10" x14ac:dyDescent="0.25">
      <c r="B17" s="20" t="s">
        <v>21</v>
      </c>
      <c r="C17" s="21">
        <v>30</v>
      </c>
      <c r="D17" s="22">
        <v>40</v>
      </c>
      <c r="E17" s="21">
        <v>50</v>
      </c>
      <c r="F17" s="23">
        <v>60</v>
      </c>
      <c r="G17" s="3"/>
      <c r="H17" s="4"/>
      <c r="I17" s="2"/>
      <c r="J17" s="2"/>
    </row>
    <row r="18" spans="2:10" x14ac:dyDescent="0.25">
      <c r="B18" s="20" t="s">
        <v>22</v>
      </c>
      <c r="C18" s="21">
        <v>100</v>
      </c>
      <c r="D18" s="22">
        <v>200</v>
      </c>
      <c r="E18" s="21">
        <v>300</v>
      </c>
      <c r="F18" s="23">
        <v>400</v>
      </c>
      <c r="G18" s="3"/>
      <c r="H18" s="4"/>
      <c r="I18" s="2"/>
      <c r="J18" s="2"/>
    </row>
    <row r="19" spans="2:10" x14ac:dyDescent="0.25">
      <c r="I19" s="2"/>
      <c r="J19" s="2"/>
    </row>
  </sheetData>
  <mergeCells count="1">
    <mergeCell ref="C5:F5"/>
  </mergeCells>
  <dataValidations count="2">
    <dataValidation type="list" allowBlank="1" showInputMessage="1" showErrorMessage="1" sqref="K7:K10" xr:uid="{D059D4BF-B76F-46DE-A4FA-3EBE86AA08ED}">
      <formula1>$C$6:$F$6</formula1>
    </dataValidation>
    <dataValidation type="list" allowBlank="1" showInputMessage="1" showErrorMessage="1" sqref="J7:J10" xr:uid="{21297CAD-22D6-4DBA-A762-AF0DB8ECF479}">
      <formula1>$B$7:$B$18</formula1>
    </dataValidation>
  </dataValidations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Indice-Coincidir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Cruz</dc:creator>
  <cp:lastModifiedBy>Fernando Cruz</cp:lastModifiedBy>
  <dcterms:created xsi:type="dcterms:W3CDTF">2022-03-04T16:34:25Z</dcterms:created>
  <dcterms:modified xsi:type="dcterms:W3CDTF">2022-03-04T16:54:14Z</dcterms:modified>
</cp:coreProperties>
</file>