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/>
  <mc:AlternateContent xmlns:mc="http://schemas.openxmlformats.org/markup-compatibility/2006">
    <mc:Choice Requires="x15">
      <x15ac:absPath xmlns:x15ac="http://schemas.microsoft.com/office/spreadsheetml/2010/11/ac" url="C:\Users\Fernando Cruz\Documents\UNACH\Material de Clases Presentaciones\Curso_excel\"/>
    </mc:Choice>
  </mc:AlternateContent>
  <xr:revisionPtr revIDLastSave="0" documentId="13_ncr:1_{376406FA-64A3-43BA-B356-B8839F018FC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CALIFICACIONES" sheetId="1" r:id="rId1"/>
    <sheet name="Contar Si - Sumar Si" sheetId="2" r:id="rId2"/>
    <sheet name="Concatenar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5" i="3" l="1"/>
  <c r="E18" i="3" s="1"/>
  <c r="F25" i="3"/>
  <c r="F24" i="3"/>
  <c r="F23" i="3"/>
  <c r="F22" i="3"/>
  <c r="F20" i="3"/>
  <c r="F19" i="3"/>
  <c r="F18" i="3"/>
  <c r="E22" i="3" l="1"/>
  <c r="E25" i="3"/>
  <c r="E21" i="3"/>
  <c r="E24" i="3"/>
  <c r="E20" i="3"/>
  <c r="E23" i="3"/>
  <c r="E19" i="3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I40" i="2"/>
  <c r="I39" i="2"/>
  <c r="I38" i="2"/>
  <c r="I37" i="2"/>
  <c r="I36" i="2"/>
  <c r="I35" i="2"/>
  <c r="I34" i="2"/>
  <c r="I33" i="2"/>
  <c r="I32" i="2"/>
  <c r="I31" i="2"/>
  <c r="G14" i="2"/>
  <c r="G13" i="2"/>
  <c r="G12" i="2"/>
  <c r="G11" i="2"/>
  <c r="G10" i="2"/>
  <c r="G9" i="2"/>
  <c r="G8" i="2"/>
  <c r="G6" i="2"/>
  <c r="G5" i="2"/>
</calcChain>
</file>

<file path=xl/sharedStrings.xml><?xml version="1.0" encoding="utf-8"?>
<sst xmlns="http://schemas.openxmlformats.org/spreadsheetml/2006/main" count="185" uniqueCount="142">
  <si>
    <t>CONOCIMIENTO PARA TODOS</t>
  </si>
  <si>
    <t>FUNCIONES BÁSICAS</t>
  </si>
  <si>
    <t>NOMBRE</t>
  </si>
  <si>
    <t>APELLIDO</t>
  </si>
  <si>
    <t>MATRICULA</t>
  </si>
  <si>
    <t>EXCEL</t>
  </si>
  <si>
    <t>WORD</t>
  </si>
  <si>
    <t>ACCESS</t>
  </si>
  <si>
    <t>PROMEDIO</t>
  </si>
  <si>
    <t>NOTA FINAL</t>
  </si>
  <si>
    <t>DETALLES DE CALIFICACIONES</t>
  </si>
  <si>
    <t>Dostin</t>
  </si>
  <si>
    <t>Hurtado</t>
  </si>
  <si>
    <t>Nota mas Alta</t>
  </si>
  <si>
    <t>Sandy</t>
  </si>
  <si>
    <t>Olivera</t>
  </si>
  <si>
    <t>Nota mas Baja</t>
  </si>
  <si>
    <t>Polo</t>
  </si>
  <si>
    <t>Isaac</t>
  </si>
  <si>
    <t>Nota mas repetida</t>
  </si>
  <si>
    <t>Giovanny</t>
  </si>
  <si>
    <t>Rodriguez</t>
  </si>
  <si>
    <t>Promedio del Curso</t>
  </si>
  <si>
    <t>Armando</t>
  </si>
  <si>
    <t>Paredes</t>
  </si>
  <si>
    <t>Total de Alumnos</t>
  </si>
  <si>
    <t>Lola</t>
  </si>
  <si>
    <t>Mento</t>
  </si>
  <si>
    <t>Numero de Aprobados</t>
  </si>
  <si>
    <t>Kelyn</t>
  </si>
  <si>
    <t>Teresa</t>
  </si>
  <si>
    <t>Numero de Reprobados</t>
  </si>
  <si>
    <t>Zoyla</t>
  </si>
  <si>
    <t>Becerra</t>
  </si>
  <si>
    <t>Promedio de Aprobados</t>
  </si>
  <si>
    <t>Alex</t>
  </si>
  <si>
    <t>Plosivo</t>
  </si>
  <si>
    <t>Promedio de Reprobados</t>
  </si>
  <si>
    <t>Cindy</t>
  </si>
  <si>
    <t>Nero</t>
  </si>
  <si>
    <t>Matriculas Aprobados</t>
  </si>
  <si>
    <t>Eddy</t>
  </si>
  <si>
    <t>Ficio</t>
  </si>
  <si>
    <t>Matriculas Reprobados</t>
  </si>
  <si>
    <t>Elmer</t>
  </si>
  <si>
    <t>Kado</t>
  </si>
  <si>
    <t>Elsa</t>
  </si>
  <si>
    <t>Pito</t>
  </si>
  <si>
    <t>Lucila</t>
  </si>
  <si>
    <t>Tanga</t>
  </si>
  <si>
    <t>Yotoko</t>
  </si>
  <si>
    <t>Turaja</t>
  </si>
  <si>
    <t>Sumar.si</t>
  </si>
  <si>
    <t>Promedio.si</t>
  </si>
  <si>
    <t>Contar.si</t>
  </si>
  <si>
    <t>Contara</t>
  </si>
  <si>
    <t>Promedio</t>
  </si>
  <si>
    <t>Moda</t>
  </si>
  <si>
    <t>Min</t>
  </si>
  <si>
    <t>Max</t>
  </si>
  <si>
    <t>REGISTRO DE NOTAS</t>
  </si>
  <si>
    <t>Nº</t>
  </si>
  <si>
    <t>APELLIDOS Y NOMBRES</t>
  </si>
  <si>
    <t>MATEMÁTICA</t>
  </si>
  <si>
    <t>LENGUAJE</t>
  </si>
  <si>
    <t>HISTORIA</t>
  </si>
  <si>
    <t>TERRONES GUTIERREZ, Bherta</t>
  </si>
  <si>
    <t>SANCHEZ LAPA, Klisman</t>
  </si>
  <si>
    <t>PALOMAR CRISPÍN, Martín</t>
  </si>
  <si>
    <t>IBERICO BELTRAN, Hector</t>
  </si>
  <si>
    <t>PEREIRA RUCANA, Miriam Iris</t>
  </si>
  <si>
    <t>GIMENES BEDOYA, Estefania</t>
  </si>
  <si>
    <t>MANCHALITO MIÑANO, Alexander</t>
  </si>
  <si>
    <t>PINTO CALDERON, Virginia</t>
  </si>
  <si>
    <t>PELAES ORTIZ, Patricia</t>
  </si>
  <si>
    <t>VENTURA RIVEROS, Henrry</t>
  </si>
  <si>
    <t>OPERACIONES CON LA FUNCION CONTAR.SI</t>
  </si>
  <si>
    <t>RESULTADO</t>
  </si>
  <si>
    <t>¿Cuántas notas son iguales a 05 en el curso de Matemática?</t>
  </si>
  <si>
    <t>¿Cuántas notas son mayores a 15 en el curso de Historia?</t>
  </si>
  <si>
    <t>¿Cuántos notas son menores a 8 en el curso de Historia?</t>
  </si>
  <si>
    <t>OPERACIONES CON LA FUNCION SUMAR.SI</t>
  </si>
  <si>
    <t>¿Cuánto es la suma  de todas las notas que tienen  6 en el curso de Matemática?</t>
  </si>
  <si>
    <t>¿Cuánto es la suma de todas las notas mayores a 8 en el curso de Lenguaje?</t>
  </si>
  <si>
    <t>¿Cuánto es la suma de los aprobados en el promedio?</t>
  </si>
  <si>
    <t>PLANILLA DE REMUNERACIONES</t>
  </si>
  <si>
    <t>AÑOS DE SERVICIO</t>
  </si>
  <si>
    <t>CARGO</t>
  </si>
  <si>
    <t>HABER BASICO</t>
  </si>
  <si>
    <t>HIJOS</t>
  </si>
  <si>
    <t>AFP</t>
  </si>
  <si>
    <t>NETO A PAGAR</t>
  </si>
  <si>
    <t>PERES JUSTINIANO, Carlos</t>
  </si>
  <si>
    <t>CONTADOR</t>
  </si>
  <si>
    <t>SEGURO SOCIAL</t>
  </si>
  <si>
    <t>CASTRO POZO, José</t>
  </si>
  <si>
    <t>INTEGRA</t>
  </si>
  <si>
    <t>LULAPI MATTA, Yordan</t>
  </si>
  <si>
    <t>INFORMATICA</t>
  </si>
  <si>
    <t>HORIZONTE</t>
  </si>
  <si>
    <t>SANDOVAL VARA, Esmit</t>
  </si>
  <si>
    <t>ADMINISTRADOR</t>
  </si>
  <si>
    <t>CERDA VIDAL, Josselyn</t>
  </si>
  <si>
    <t>VELA DE LA CRUZ, Jack</t>
  </si>
  <si>
    <t>SECRETARIA</t>
  </si>
  <si>
    <t>IBERICO HERRERA, Hector</t>
  </si>
  <si>
    <t>SANCHEZ AGUIRRE, Roland</t>
  </si>
  <si>
    <t>DIAZ CAMONES, Luis</t>
  </si>
  <si>
    <t>EGUIA SALDARRIAGA, Mishelle</t>
  </si>
  <si>
    <t>Contar.Si y Sumar.si con mas de 1 criterio</t>
  </si>
  <si>
    <t>Resultado</t>
  </si>
  <si>
    <t>Cuantos administradores tienen un NETO A PAGAR mayor a 1500</t>
  </si>
  <si>
    <t>CONTAR.SI.CONJUNTO()</t>
  </si>
  <si>
    <t>Cuantos contadores ganan mas de 1500 y tienen mas de 1 hijo y la AFP es igual a INTEGRA</t>
  </si>
  <si>
    <t>Cuanto suman los netos de los administradores con mas de un hijo</t>
  </si>
  <si>
    <t>SUMAR.SI.CONJUNTO()</t>
  </si>
  <si>
    <t>Cuanto suman los netos de los contadores que ganan mas de 1500 y tienen mas de 1 hijo</t>
  </si>
  <si>
    <t>Nombre</t>
  </si>
  <si>
    <t>Apellido</t>
  </si>
  <si>
    <t>Edad</t>
  </si>
  <si>
    <t>Fecha</t>
  </si>
  <si>
    <t>CONCATENAR NOMBRE Y APELLIDO</t>
  </si>
  <si>
    <t>Miguel</t>
  </si>
  <si>
    <t>Palacios</t>
  </si>
  <si>
    <t>2/10/0219</t>
  </si>
  <si>
    <t>Juan</t>
  </si>
  <si>
    <t>Martines</t>
  </si>
  <si>
    <t xml:space="preserve">Carlos </t>
  </si>
  <si>
    <t>Gimenes</t>
  </si>
  <si>
    <t>Alberto</t>
  </si>
  <si>
    <t>Sanchez</t>
  </si>
  <si>
    <t>CONCATENAR NOMBRE Y FECHA</t>
  </si>
  <si>
    <t>Lopez</t>
  </si>
  <si>
    <t>Jorge</t>
  </si>
  <si>
    <t>Olortegui</t>
  </si>
  <si>
    <t>Luis</t>
  </si>
  <si>
    <t>Regalado</t>
  </si>
  <si>
    <t>Jean</t>
  </si>
  <si>
    <t>Borboro</t>
  </si>
  <si>
    <t>Marco</t>
  </si>
  <si>
    <t>RESPUESTAS</t>
  </si>
  <si>
    <t>FECHA ACTUAL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</si>
</sst>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43" formatCode="_-* #,##0.00_-;\-* #,##0.00_-;_-* &quot;-&quot;??_-;_-@_-"/>
    <numFmt numFmtId="164" formatCode="_-&quot;$&quot;\ * #,##0.00_-;\-&quot;$&quot;\ * #,##0.00_-;_-&quot;$&quot;\ * &quot;-&quot;??_-;_-@_-"/>
    <numFmt numFmtId="165" formatCode="&quot;$&quot;#,##0"/>
    <numFmt numFmtId="166" formatCode="_-* #,##0.0_-;\-* #,##0.0_-;_-* &quot;-&quot;??_-;_-@_-"/>
    <numFmt numFmtId="167" formatCode="_-&quot;$&quot;\ * #,##0_-;\-&quot;$&quot;\ * #,##0_-;_-&quot;$&quot;\ * &quot;-&quot;??_-;_-@_-"/>
    <numFmt numFmtId="168" formatCode="00"/>
    <numFmt numFmtId="169" formatCode="00.0"/>
  </numFmts>
  <fonts count="24" x14ac:knownFonts="1">
    <font>
      <sz val="10"/>
      <color rgb="FF00000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4"/>
      <color rgb="FF000000"/>
      <name val="Arial"/>
      <family val="2"/>
    </font>
    <font>
      <sz val="11"/>
      <color rgb="FF000000"/>
      <name val="Calibri"/>
      <family val="2"/>
    </font>
    <font>
      <b/>
      <sz val="11"/>
      <color rgb="FF000000"/>
      <name val="Arial"/>
      <family val="2"/>
    </font>
    <font>
      <b/>
      <sz val="11"/>
      <color rgb="FF000000"/>
      <name val="Calibri"/>
      <family val="2"/>
    </font>
    <font>
      <sz val="10"/>
      <name val="Arial"/>
      <family val="2"/>
    </font>
    <font>
      <sz val="11"/>
      <color rgb="FF000000"/>
      <name val="Arial"/>
      <family val="2"/>
    </font>
    <font>
      <sz val="10"/>
      <color theme="1"/>
      <name val="Arial"/>
      <family val="2"/>
    </font>
    <font>
      <sz val="10"/>
      <color theme="0" tint="-0.249977111117893"/>
      <name val="Arial"/>
      <family val="2"/>
    </font>
    <font>
      <sz val="10"/>
      <color rgb="FF000000"/>
      <name val="Arial"/>
      <family val="2"/>
    </font>
    <font>
      <b/>
      <sz val="14"/>
      <color theme="1" tint="4.9989318521683403E-2"/>
      <name val="Arial"/>
      <family val="2"/>
    </font>
    <font>
      <b/>
      <sz val="10"/>
      <color indexed="9"/>
      <name val="Arial"/>
      <family val="2"/>
    </font>
    <font>
      <b/>
      <sz val="9"/>
      <color theme="1" tint="4.9989318521683403E-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0"/>
      <color theme="0"/>
      <name val="Arial"/>
      <family val="2"/>
    </font>
    <font>
      <b/>
      <sz val="10"/>
      <color theme="1" tint="4.9989318521683403E-2"/>
      <name val="Arial"/>
      <family val="2"/>
    </font>
    <font>
      <sz val="10"/>
      <color theme="1" tint="4.9989318521683403E-2"/>
      <name val="Arial"/>
      <family val="2"/>
    </font>
    <font>
      <b/>
      <sz val="11"/>
      <color theme="1"/>
      <name val="Arial"/>
      <family val="2"/>
      <scheme val="minor"/>
    </font>
    <font>
      <b/>
      <sz val="14"/>
      <color theme="1"/>
      <name val="Arial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BDD7EE"/>
        <bgColor rgb="FFBDD7EE"/>
      </patternFill>
    </fill>
    <fill>
      <patternFill patternType="solid">
        <fgColor rgb="FFDEEBF7"/>
        <bgColor rgb="FFDEEBF7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39997558519241921"/>
        <bgColor indexed="64"/>
      </patternFill>
    </fill>
  </fills>
  <borders count="3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9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9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9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9"/>
      </left>
      <right/>
      <top style="medium">
        <color indexed="9"/>
      </top>
      <bottom style="thin">
        <color indexed="64"/>
      </bottom>
      <diagonal/>
    </border>
    <border>
      <left style="medium">
        <color indexed="9"/>
      </left>
      <right style="medium">
        <color indexed="64"/>
      </right>
      <top style="medium">
        <color indexed="9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9"/>
      </right>
      <top/>
      <bottom style="thin">
        <color indexed="64"/>
      </bottom>
      <diagonal/>
    </border>
    <border>
      <left style="medium">
        <color indexed="9"/>
      </left>
      <right style="medium">
        <color indexed="9"/>
      </right>
      <top/>
      <bottom style="thin">
        <color indexed="64"/>
      </bottom>
      <diagonal/>
    </border>
    <border>
      <left style="medium">
        <color indexed="9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3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3" fillId="0" borderId="0"/>
    <xf numFmtId="0" fontId="2" fillId="0" borderId="0"/>
  </cellStyleXfs>
  <cellXfs count="87">
    <xf numFmtId="0" fontId="0" fillId="0" borderId="0" xfId="0"/>
    <xf numFmtId="0" fontId="5" fillId="0" borderId="0" xfId="0" applyFont="1"/>
    <xf numFmtId="0" fontId="7" fillId="3" borderId="1" xfId="0" applyFont="1" applyFill="1" applyBorder="1" applyAlignment="1">
      <alignment horizontal="center"/>
    </xf>
    <xf numFmtId="0" fontId="7" fillId="3" borderId="2" xfId="0" applyFont="1" applyFill="1" applyBorder="1" applyAlignment="1">
      <alignment horizontal="center"/>
    </xf>
    <xf numFmtId="0" fontId="9" fillId="0" borderId="1" xfId="0" applyFont="1" applyBorder="1"/>
    <xf numFmtId="165" fontId="9" fillId="0" borderId="1" xfId="0" applyNumberFormat="1" applyFont="1" applyBorder="1" applyAlignment="1">
      <alignment horizontal="right"/>
    </xf>
    <xf numFmtId="0" fontId="9" fillId="0" borderId="1" xfId="0" applyFont="1" applyBorder="1" applyAlignment="1">
      <alignment horizontal="right"/>
    </xf>
    <xf numFmtId="2" fontId="5" fillId="0" borderId="1" xfId="0" applyNumberFormat="1" applyFont="1" applyBorder="1"/>
    <xf numFmtId="0" fontId="10" fillId="0" borderId="1" xfId="0" applyFont="1" applyBorder="1"/>
    <xf numFmtId="0" fontId="9" fillId="0" borderId="1" xfId="0" applyFont="1" applyBorder="1" applyAlignment="1">
      <alignment horizontal="left"/>
    </xf>
    <xf numFmtId="0" fontId="11" fillId="0" borderId="0" xfId="0" applyFont="1" applyAlignment="1">
      <alignment horizontal="left"/>
    </xf>
    <xf numFmtId="3" fontId="0" fillId="0" borderId="0" xfId="0" applyNumberFormat="1"/>
    <xf numFmtId="165" fontId="0" fillId="0" borderId="0" xfId="0" applyNumberFormat="1"/>
    <xf numFmtId="166" fontId="9" fillId="0" borderId="4" xfId="1" applyNumberFormat="1" applyFont="1" applyBorder="1" applyAlignment="1">
      <alignment horizontal="right"/>
    </xf>
    <xf numFmtId="167" fontId="9" fillId="0" borderId="4" xfId="2" applyNumberFormat="1" applyFont="1" applyBorder="1" applyAlignment="1">
      <alignment horizontal="right"/>
    </xf>
    <xf numFmtId="0" fontId="3" fillId="0" borderId="0" xfId="3"/>
    <xf numFmtId="0" fontId="14" fillId="5" borderId="8" xfId="3" applyFont="1" applyFill="1" applyBorder="1" applyAlignment="1">
      <alignment horizontal="center" vertical="center"/>
    </xf>
    <xf numFmtId="0" fontId="14" fillId="5" borderId="9" xfId="3" applyFont="1" applyFill="1" applyBorder="1" applyAlignment="1">
      <alignment horizontal="center" vertical="center"/>
    </xf>
    <xf numFmtId="0" fontId="14" fillId="5" borderId="10" xfId="3" applyFont="1" applyFill="1" applyBorder="1" applyAlignment="1">
      <alignment horizontal="center" vertical="center"/>
    </xf>
    <xf numFmtId="168" fontId="8" fillId="0" borderId="11" xfId="3" applyNumberFormat="1" applyFont="1" applyBorder="1" applyAlignment="1">
      <alignment horizontal="center" vertical="center"/>
    </xf>
    <xf numFmtId="0" fontId="8" fillId="0" borderId="12" xfId="3" applyFont="1" applyBorder="1" applyAlignment="1">
      <alignment horizontal="left" vertical="center" shrinkToFit="1"/>
    </xf>
    <xf numFmtId="168" fontId="8" fillId="0" borderId="12" xfId="3" applyNumberFormat="1" applyFont="1" applyBorder="1" applyAlignment="1">
      <alignment horizontal="center" vertical="center"/>
    </xf>
    <xf numFmtId="169" fontId="8" fillId="0" borderId="13" xfId="3" applyNumberFormat="1" applyFont="1" applyBorder="1" applyAlignment="1">
      <alignment horizontal="center" vertical="center"/>
    </xf>
    <xf numFmtId="168" fontId="8" fillId="0" borderId="14" xfId="3" applyNumberFormat="1" applyFont="1" applyBorder="1" applyAlignment="1">
      <alignment horizontal="center" vertical="center"/>
    </xf>
    <xf numFmtId="0" fontId="8" fillId="0" borderId="15" xfId="3" applyFont="1" applyBorder="1" applyAlignment="1">
      <alignment horizontal="left" vertical="center" shrinkToFit="1"/>
    </xf>
    <xf numFmtId="168" fontId="8" fillId="0" borderId="15" xfId="3" applyNumberFormat="1" applyFont="1" applyBorder="1" applyAlignment="1">
      <alignment horizontal="center" vertical="center"/>
    </xf>
    <xf numFmtId="169" fontId="8" fillId="0" borderId="16" xfId="3" applyNumberFormat="1" applyFont="1" applyBorder="1" applyAlignment="1">
      <alignment horizontal="center" vertical="center"/>
    </xf>
    <xf numFmtId="0" fontId="15" fillId="4" borderId="17" xfId="3" applyFont="1" applyFill="1" applyBorder="1" applyAlignment="1">
      <alignment horizontal="left" vertical="center"/>
    </xf>
    <xf numFmtId="0" fontId="8" fillId="0" borderId="12" xfId="3" applyFont="1" applyBorder="1" applyAlignment="1">
      <alignment horizontal="center" vertical="center"/>
    </xf>
    <xf numFmtId="0" fontId="8" fillId="0" borderId="12" xfId="3" applyFont="1" applyBorder="1" applyAlignment="1">
      <alignment horizontal="left" vertical="center"/>
    </xf>
    <xf numFmtId="0" fontId="16" fillId="0" borderId="12" xfId="3" applyFont="1" applyBorder="1" applyAlignment="1">
      <alignment horizontal="left" vertical="center"/>
    </xf>
    <xf numFmtId="0" fontId="17" fillId="4" borderId="12" xfId="3" applyFont="1" applyFill="1" applyBorder="1" applyAlignment="1">
      <alignment horizontal="left" vertical="center"/>
    </xf>
    <xf numFmtId="0" fontId="18" fillId="0" borderId="12" xfId="3" applyFont="1" applyBorder="1" applyAlignment="1">
      <alignment horizontal="center" vertical="center"/>
    </xf>
    <xf numFmtId="0" fontId="18" fillId="0" borderId="12" xfId="3" applyFont="1" applyBorder="1" applyAlignment="1">
      <alignment horizontal="left" vertical="center"/>
    </xf>
    <xf numFmtId="0" fontId="20" fillId="7" borderId="29" xfId="3" applyFont="1" applyFill="1" applyBorder="1" applyAlignment="1">
      <alignment horizontal="center" vertical="center" wrapText="1"/>
    </xf>
    <xf numFmtId="0" fontId="20" fillId="7" borderId="30" xfId="3" applyFont="1" applyFill="1" applyBorder="1" applyAlignment="1">
      <alignment horizontal="center" vertical="center" wrapText="1"/>
    </xf>
    <xf numFmtId="0" fontId="20" fillId="7" borderId="31" xfId="3" applyFont="1" applyFill="1" applyBorder="1" applyAlignment="1">
      <alignment horizontal="center" vertical="center" wrapText="1"/>
    </xf>
    <xf numFmtId="168" fontId="8" fillId="0" borderId="11" xfId="3" applyNumberFormat="1" applyFont="1" applyBorder="1" applyAlignment="1">
      <alignment horizontal="center"/>
    </xf>
    <xf numFmtId="0" fontId="8" fillId="0" borderId="32" xfId="3" applyFont="1" applyBorder="1" applyAlignment="1">
      <alignment horizontal="left" vertical="center" shrinkToFit="1"/>
    </xf>
    <xf numFmtId="0" fontId="8" fillId="0" borderId="12" xfId="3" applyFont="1" applyBorder="1" applyAlignment="1">
      <alignment horizontal="center"/>
    </xf>
    <xf numFmtId="0" fontId="21" fillId="0" borderId="12" xfId="3" applyFont="1" applyBorder="1" applyAlignment="1">
      <alignment horizontal="center"/>
    </xf>
    <xf numFmtId="0" fontId="8" fillId="0" borderId="13" xfId="3" applyFont="1" applyBorder="1" applyAlignment="1">
      <alignment horizontal="center"/>
    </xf>
    <xf numFmtId="168" fontId="8" fillId="0" borderId="14" xfId="3" applyNumberFormat="1" applyFont="1" applyBorder="1" applyAlignment="1">
      <alignment horizontal="center"/>
    </xf>
    <xf numFmtId="0" fontId="8" fillId="0" borderId="15" xfId="3" applyFont="1" applyBorder="1" applyAlignment="1">
      <alignment horizontal="center"/>
    </xf>
    <xf numFmtId="0" fontId="21" fillId="0" borderId="15" xfId="3" applyFont="1" applyBorder="1" applyAlignment="1">
      <alignment horizontal="center"/>
    </xf>
    <xf numFmtId="0" fontId="8" fillId="0" borderId="16" xfId="3" applyFont="1" applyBorder="1" applyAlignment="1">
      <alignment horizontal="center"/>
    </xf>
    <xf numFmtId="0" fontId="16" fillId="8" borderId="12" xfId="3" applyFont="1" applyFill="1" applyBorder="1" applyAlignment="1">
      <alignment horizontal="left"/>
    </xf>
    <xf numFmtId="0" fontId="3" fillId="0" borderId="12" xfId="3" applyBorder="1" applyAlignment="1">
      <alignment horizontal="left"/>
    </xf>
    <xf numFmtId="0" fontId="3" fillId="0" borderId="12" xfId="3" applyBorder="1"/>
    <xf numFmtId="0" fontId="2" fillId="0" borderId="0" xfId="4"/>
    <xf numFmtId="0" fontId="22" fillId="9" borderId="12" xfId="4" applyFont="1" applyFill="1" applyBorder="1" applyAlignment="1">
      <alignment horizontal="center" vertical="center"/>
    </xf>
    <xf numFmtId="0" fontId="2" fillId="0" borderId="12" xfId="4" applyBorder="1" applyAlignment="1">
      <alignment horizontal="center" vertical="center"/>
    </xf>
    <xf numFmtId="0" fontId="2" fillId="0" borderId="12" xfId="4" applyBorder="1" applyAlignment="1">
      <alignment horizontal="right"/>
    </xf>
    <xf numFmtId="0" fontId="2" fillId="0" borderId="12" xfId="4" applyBorder="1"/>
    <xf numFmtId="14" fontId="2" fillId="0" borderId="12" xfId="4" applyNumberFormat="1" applyBorder="1"/>
    <xf numFmtId="0" fontId="1" fillId="0" borderId="12" xfId="4" applyFont="1" applyBorder="1" applyAlignment="1">
      <alignment horizontal="center" vertical="center"/>
    </xf>
    <xf numFmtId="0" fontId="4" fillId="2" borderId="0" xfId="0" applyFont="1" applyFill="1" applyAlignment="1">
      <alignment horizontal="center"/>
    </xf>
    <xf numFmtId="0" fontId="0" fillId="0" borderId="0" xfId="0"/>
    <xf numFmtId="0" fontId="6" fillId="2" borderId="0" xfId="0" applyFont="1" applyFill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8" fillId="0" borderId="2" xfId="0" applyFont="1" applyBorder="1"/>
    <xf numFmtId="0" fontId="8" fillId="0" borderId="12" xfId="3" applyFont="1" applyBorder="1" applyAlignment="1">
      <alignment horizontal="left"/>
    </xf>
    <xf numFmtId="0" fontId="3" fillId="0" borderId="12" xfId="3" applyBorder="1" applyAlignment="1">
      <alignment horizontal="left"/>
    </xf>
    <xf numFmtId="0" fontId="17" fillId="4" borderId="12" xfId="3" applyFont="1" applyFill="1" applyBorder="1" applyAlignment="1">
      <alignment horizontal="left" vertical="center"/>
    </xf>
    <xf numFmtId="0" fontId="18" fillId="0" borderId="21" xfId="3" applyFont="1" applyBorder="1" applyAlignment="1">
      <alignment horizontal="left" vertical="center"/>
    </xf>
    <xf numFmtId="0" fontId="18" fillId="0" borderId="22" xfId="3" applyFont="1" applyBorder="1" applyAlignment="1">
      <alignment horizontal="left" vertical="center"/>
    </xf>
    <xf numFmtId="0" fontId="18" fillId="0" borderId="17" xfId="3" applyFont="1" applyBorder="1" applyAlignment="1">
      <alignment horizontal="left" vertical="center"/>
    </xf>
    <xf numFmtId="0" fontId="19" fillId="6" borderId="23" xfId="3" applyFont="1" applyFill="1" applyBorder="1" applyAlignment="1">
      <alignment horizontal="center" vertical="center"/>
    </xf>
    <xf numFmtId="0" fontId="19" fillId="6" borderId="24" xfId="3" applyFont="1" applyFill="1" applyBorder="1" applyAlignment="1">
      <alignment horizontal="center" vertical="center"/>
    </xf>
    <xf numFmtId="0" fontId="19" fillId="6" borderId="25" xfId="3" applyFont="1" applyFill="1" applyBorder="1" applyAlignment="1">
      <alignment horizontal="center" vertical="center"/>
    </xf>
    <xf numFmtId="0" fontId="19" fillId="6" borderId="26" xfId="3" applyFont="1" applyFill="1" applyBorder="1" applyAlignment="1">
      <alignment horizontal="center" vertical="center"/>
    </xf>
    <xf numFmtId="0" fontId="19" fillId="6" borderId="27" xfId="3" applyFont="1" applyFill="1" applyBorder="1" applyAlignment="1">
      <alignment horizontal="center" vertical="center"/>
    </xf>
    <xf numFmtId="0" fontId="19" fillId="6" borderId="28" xfId="3" applyFont="1" applyFill="1" applyBorder="1" applyAlignment="1">
      <alignment horizontal="center" vertical="center"/>
    </xf>
    <xf numFmtId="0" fontId="16" fillId="8" borderId="12" xfId="3" applyFont="1" applyFill="1" applyBorder="1" applyAlignment="1">
      <alignment horizontal="left"/>
    </xf>
    <xf numFmtId="0" fontId="16" fillId="0" borderId="18" xfId="3" applyFont="1" applyBorder="1" applyAlignment="1">
      <alignment horizontal="left" vertical="center"/>
    </xf>
    <xf numFmtId="0" fontId="16" fillId="0" borderId="19" xfId="3" applyFont="1" applyBorder="1" applyAlignment="1">
      <alignment horizontal="left" vertical="center"/>
    </xf>
    <xf numFmtId="0" fontId="16" fillId="0" borderId="20" xfId="3" applyFont="1" applyBorder="1" applyAlignment="1">
      <alignment horizontal="left" vertical="center"/>
    </xf>
    <xf numFmtId="0" fontId="13" fillId="4" borderId="5" xfId="3" applyFont="1" applyFill="1" applyBorder="1" applyAlignment="1">
      <alignment horizontal="center" vertical="center"/>
    </xf>
    <xf numFmtId="0" fontId="13" fillId="4" borderId="6" xfId="3" applyFont="1" applyFill="1" applyBorder="1" applyAlignment="1">
      <alignment horizontal="center" vertical="center"/>
    </xf>
    <xf numFmtId="0" fontId="13" fillId="4" borderId="7" xfId="3" applyFont="1" applyFill="1" applyBorder="1" applyAlignment="1">
      <alignment horizontal="center" vertical="center"/>
    </xf>
    <xf numFmtId="0" fontId="15" fillId="4" borderId="12" xfId="3" applyFont="1" applyFill="1" applyBorder="1" applyAlignment="1">
      <alignment horizontal="left" vertical="center" shrinkToFit="1"/>
    </xf>
    <xf numFmtId="0" fontId="8" fillId="0" borderId="12" xfId="3" applyFont="1" applyBorder="1" applyAlignment="1">
      <alignment horizontal="left" vertical="center"/>
    </xf>
    <xf numFmtId="0" fontId="22" fillId="0" borderId="0" xfId="4" applyFont="1"/>
    <xf numFmtId="14" fontId="2" fillId="0" borderId="0" xfId="4" applyNumberFormat="1"/>
    <xf numFmtId="14" fontId="2" fillId="0" borderId="12" xfId="4" applyNumberFormat="1" applyBorder="1" applyAlignment="1">
      <alignment horizontal="right"/>
    </xf>
    <xf numFmtId="1" fontId="2" fillId="0" borderId="12" xfId="4" applyNumberFormat="1" applyBorder="1" applyAlignment="1">
      <alignment horizontal="center"/>
    </xf>
    <xf numFmtId="0" fontId="23" fillId="0" borderId="0" xfId="4" applyFont="1"/>
  </cellXfs>
  <cellStyles count="5">
    <cellStyle name="Millares" xfId="1" builtinId="3"/>
    <cellStyle name="Moneda" xfId="2" builtinId="4"/>
    <cellStyle name="Normal" xfId="0" builtinId="0"/>
    <cellStyle name="Normal 2" xfId="3" xr:uid="{30BFCEDF-1213-4BB4-9E8E-D97FA0A7B591}"/>
    <cellStyle name="Normal 3" xfId="4" xr:uid="{AEA81376-12E0-4748-B2B1-BDA4A6B583C2}"/>
  </cellStyles>
  <dxfs count="3"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</dxfs>
  <tableStyles count="1">
    <tableStyle name="TAREA-style" pivot="0" count="3" xr9:uid="{00000000-0011-0000-FFFF-FFFF00000000}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L21"/>
  <sheetViews>
    <sheetView showGridLines="0" tabSelected="1" workbookViewId="0">
      <selection activeCell="K6" sqref="K6:K16"/>
    </sheetView>
  </sheetViews>
  <sheetFormatPr baseColWidth="10" defaultColWidth="14.42578125" defaultRowHeight="15.75" customHeight="1" x14ac:dyDescent="0.2"/>
  <cols>
    <col min="9" max="9" width="4.28515625" customWidth="1"/>
    <col min="10" max="10" width="33.85546875" customWidth="1"/>
  </cols>
  <sheetData>
    <row r="1" spans="1:12" ht="15.75" customHeight="1" x14ac:dyDescent="0.25">
      <c r="A1" s="56" t="s">
        <v>0</v>
      </c>
      <c r="B1" s="57"/>
      <c r="C1" s="57"/>
      <c r="D1" s="57"/>
      <c r="E1" s="57"/>
      <c r="F1" s="57"/>
      <c r="G1" s="57"/>
      <c r="H1" s="57"/>
    </row>
    <row r="2" spans="1:12" ht="15.75" customHeight="1" x14ac:dyDescent="0.25">
      <c r="A2" s="1"/>
      <c r="B2" s="1"/>
      <c r="C2" s="1"/>
      <c r="D2" s="1"/>
      <c r="E2" s="1"/>
      <c r="F2" s="1"/>
      <c r="G2" s="1"/>
    </row>
    <row r="3" spans="1:12" ht="15.75" customHeight="1" x14ac:dyDescent="0.25">
      <c r="A3" s="58" t="s">
        <v>1</v>
      </c>
      <c r="B3" s="57"/>
      <c r="C3" s="57"/>
      <c r="D3" s="57"/>
      <c r="E3" s="57"/>
      <c r="F3" s="57"/>
      <c r="G3" s="57"/>
      <c r="H3" s="57"/>
    </row>
    <row r="4" spans="1:12" ht="15.75" customHeight="1" x14ac:dyDescent="0.25">
      <c r="A4" s="1"/>
      <c r="B4" s="1"/>
      <c r="C4" s="1"/>
      <c r="D4" s="1"/>
      <c r="E4" s="1"/>
      <c r="F4" s="1"/>
      <c r="G4" s="1"/>
    </row>
    <row r="5" spans="1:12" ht="15.75" customHeight="1" x14ac:dyDescent="0.25">
      <c r="A5" s="2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3" t="s">
        <v>8</v>
      </c>
      <c r="H5" s="3" t="s">
        <v>9</v>
      </c>
      <c r="J5" s="59" t="s">
        <v>10</v>
      </c>
      <c r="K5" s="60"/>
    </row>
    <row r="6" spans="1:12" ht="15.75" customHeight="1" x14ac:dyDescent="0.25">
      <c r="A6" s="4" t="s">
        <v>11</v>
      </c>
      <c r="B6" s="4" t="s">
        <v>33</v>
      </c>
      <c r="C6" s="5">
        <v>80000</v>
      </c>
      <c r="D6" s="6">
        <v>10</v>
      </c>
      <c r="E6" s="6">
        <v>0</v>
      </c>
      <c r="F6" s="6">
        <v>0</v>
      </c>
      <c r="G6" s="7">
        <f>SUM(D6:F6)/3</f>
        <v>3.3333333333333335</v>
      </c>
      <c r="H6" s="8"/>
      <c r="J6" s="9" t="s">
        <v>13</v>
      </c>
      <c r="K6" s="13"/>
      <c r="L6" s="10" t="s">
        <v>59</v>
      </c>
    </row>
    <row r="7" spans="1:12" ht="15.75" customHeight="1" x14ac:dyDescent="0.25">
      <c r="A7" s="4" t="s">
        <v>14</v>
      </c>
      <c r="B7" s="4" t="s">
        <v>42</v>
      </c>
      <c r="C7" s="5">
        <v>90000</v>
      </c>
      <c r="D7" s="6">
        <v>10</v>
      </c>
      <c r="E7" s="6">
        <v>10</v>
      </c>
      <c r="F7" s="6">
        <v>10</v>
      </c>
      <c r="G7" s="7">
        <f t="shared" ref="G7:G20" si="0">SUM(D7:F7)/3</f>
        <v>10</v>
      </c>
      <c r="H7" s="8"/>
      <c r="J7" s="9" t="s">
        <v>16</v>
      </c>
      <c r="K7" s="13"/>
      <c r="L7" s="10" t="s">
        <v>58</v>
      </c>
    </row>
    <row r="8" spans="1:12" ht="15.75" customHeight="1" x14ac:dyDescent="0.25">
      <c r="A8" s="4" t="s">
        <v>17</v>
      </c>
      <c r="B8" s="4" t="s">
        <v>12</v>
      </c>
      <c r="C8" s="5">
        <v>70000</v>
      </c>
      <c r="D8" s="6">
        <v>7</v>
      </c>
      <c r="E8" s="6">
        <v>8</v>
      </c>
      <c r="F8" s="6">
        <v>1</v>
      </c>
      <c r="G8" s="7">
        <f t="shared" si="0"/>
        <v>5.333333333333333</v>
      </c>
      <c r="H8" s="8"/>
      <c r="J8" s="9" t="s">
        <v>19</v>
      </c>
      <c r="K8" s="13"/>
      <c r="L8" s="10" t="s">
        <v>57</v>
      </c>
    </row>
    <row r="9" spans="1:12" ht="15.75" customHeight="1" x14ac:dyDescent="0.25">
      <c r="A9" s="4" t="s">
        <v>20</v>
      </c>
      <c r="B9" s="4" t="s">
        <v>18</v>
      </c>
      <c r="C9" s="5">
        <v>80000</v>
      </c>
      <c r="D9" s="6">
        <v>5</v>
      </c>
      <c r="E9" s="6">
        <v>9</v>
      </c>
      <c r="F9" s="6">
        <v>7</v>
      </c>
      <c r="G9" s="7">
        <f t="shared" si="0"/>
        <v>7</v>
      </c>
      <c r="H9" s="8"/>
      <c r="J9" s="9" t="s">
        <v>22</v>
      </c>
      <c r="K9" s="13"/>
      <c r="L9" s="10" t="s">
        <v>56</v>
      </c>
    </row>
    <row r="10" spans="1:12" ht="15.75" customHeight="1" x14ac:dyDescent="0.25">
      <c r="A10" s="4" t="s">
        <v>23</v>
      </c>
      <c r="B10" s="4" t="s">
        <v>45</v>
      </c>
      <c r="C10" s="5">
        <v>80000</v>
      </c>
      <c r="D10" s="4">
        <v>9</v>
      </c>
      <c r="E10" s="4">
        <v>2</v>
      </c>
      <c r="F10" s="4">
        <v>4</v>
      </c>
      <c r="G10" s="7">
        <f t="shared" si="0"/>
        <v>5</v>
      </c>
      <c r="H10" s="8"/>
      <c r="J10" s="9" t="s">
        <v>25</v>
      </c>
      <c r="K10" s="13"/>
      <c r="L10" s="10" t="s">
        <v>55</v>
      </c>
    </row>
    <row r="11" spans="1:12" ht="15.75" customHeight="1" x14ac:dyDescent="0.25">
      <c r="A11" s="4" t="s">
        <v>26</v>
      </c>
      <c r="B11" s="4" t="s">
        <v>27</v>
      </c>
      <c r="C11" s="5">
        <v>90000</v>
      </c>
      <c r="D11" s="4">
        <v>9</v>
      </c>
      <c r="E11" s="4">
        <v>0</v>
      </c>
      <c r="F11" s="4">
        <v>0</v>
      </c>
      <c r="G11" s="7">
        <f t="shared" si="0"/>
        <v>3</v>
      </c>
      <c r="H11" s="8"/>
      <c r="J11" s="9" t="s">
        <v>28</v>
      </c>
      <c r="K11" s="13"/>
      <c r="L11" s="10" t="s">
        <v>54</v>
      </c>
    </row>
    <row r="12" spans="1:12" ht="15.75" customHeight="1" x14ac:dyDescent="0.25">
      <c r="A12" s="4" t="s">
        <v>29</v>
      </c>
      <c r="B12" s="4" t="s">
        <v>39</v>
      </c>
      <c r="C12" s="5">
        <v>70000</v>
      </c>
      <c r="D12" s="4">
        <v>7</v>
      </c>
      <c r="E12" s="4">
        <v>1</v>
      </c>
      <c r="F12" s="4">
        <v>1</v>
      </c>
      <c r="G12" s="7">
        <f t="shared" si="0"/>
        <v>3</v>
      </c>
      <c r="H12" s="8"/>
      <c r="J12" s="9" t="s">
        <v>31</v>
      </c>
      <c r="K12" s="13"/>
      <c r="L12" s="10" t="s">
        <v>54</v>
      </c>
    </row>
    <row r="13" spans="1:12" ht="15.75" customHeight="1" x14ac:dyDescent="0.25">
      <c r="A13" s="4" t="s">
        <v>32</v>
      </c>
      <c r="B13" s="4" t="s">
        <v>15</v>
      </c>
      <c r="C13" s="5">
        <v>80000</v>
      </c>
      <c r="D13" s="4">
        <v>5</v>
      </c>
      <c r="E13" s="4">
        <v>1</v>
      </c>
      <c r="F13" s="4">
        <v>1</v>
      </c>
      <c r="G13" s="7">
        <f t="shared" si="0"/>
        <v>2.3333333333333335</v>
      </c>
      <c r="H13" s="8"/>
      <c r="J13" s="9" t="s">
        <v>34</v>
      </c>
      <c r="K13" s="13"/>
      <c r="L13" s="10" t="s">
        <v>53</v>
      </c>
    </row>
    <row r="14" spans="1:12" ht="15.75" customHeight="1" x14ac:dyDescent="0.25">
      <c r="A14" s="4" t="s">
        <v>35</v>
      </c>
      <c r="B14" s="4" t="s">
        <v>24</v>
      </c>
      <c r="C14" s="5">
        <v>80000</v>
      </c>
      <c r="D14" s="4">
        <v>9</v>
      </c>
      <c r="E14" s="4">
        <v>8</v>
      </c>
      <c r="F14" s="4">
        <v>5</v>
      </c>
      <c r="G14" s="7">
        <f t="shared" si="0"/>
        <v>7.333333333333333</v>
      </c>
      <c r="H14" s="8"/>
      <c r="J14" s="9" t="s">
        <v>37</v>
      </c>
      <c r="K14" s="13"/>
      <c r="L14" s="10" t="s">
        <v>53</v>
      </c>
    </row>
    <row r="15" spans="1:12" ht="15.75" customHeight="1" x14ac:dyDescent="0.25">
      <c r="A15" s="4" t="s">
        <v>38</v>
      </c>
      <c r="B15" s="4" t="s">
        <v>47</v>
      </c>
      <c r="C15" s="5">
        <v>90000</v>
      </c>
      <c r="D15" s="4">
        <v>0</v>
      </c>
      <c r="E15" s="4">
        <v>0</v>
      </c>
      <c r="F15" s="4">
        <v>10</v>
      </c>
      <c r="G15" s="7">
        <f t="shared" si="0"/>
        <v>3.3333333333333335</v>
      </c>
      <c r="H15" s="8"/>
      <c r="J15" s="9" t="s">
        <v>40</v>
      </c>
      <c r="K15" s="14"/>
      <c r="L15" s="10" t="s">
        <v>52</v>
      </c>
    </row>
    <row r="16" spans="1:12" ht="15.75" customHeight="1" x14ac:dyDescent="0.25">
      <c r="A16" s="4" t="s">
        <v>41</v>
      </c>
      <c r="B16" s="4" t="s">
        <v>36</v>
      </c>
      <c r="C16" s="5">
        <v>70000</v>
      </c>
      <c r="D16" s="4">
        <v>8</v>
      </c>
      <c r="E16" s="4">
        <v>5</v>
      </c>
      <c r="F16" s="4">
        <v>1</v>
      </c>
      <c r="G16" s="7">
        <f t="shared" si="0"/>
        <v>4.666666666666667</v>
      </c>
      <c r="H16" s="8"/>
      <c r="J16" s="9" t="s">
        <v>43</v>
      </c>
      <c r="K16" s="14"/>
      <c r="L16" s="10" t="s">
        <v>52</v>
      </c>
    </row>
    <row r="17" spans="1:11" ht="15.75" customHeight="1" x14ac:dyDescent="0.25">
      <c r="A17" s="4" t="s">
        <v>44</v>
      </c>
      <c r="B17" s="4" t="s">
        <v>21</v>
      </c>
      <c r="C17" s="5">
        <v>80000</v>
      </c>
      <c r="D17" s="4">
        <v>7</v>
      </c>
      <c r="E17" s="4">
        <v>2</v>
      </c>
      <c r="F17" s="4">
        <v>1</v>
      </c>
      <c r="G17" s="7">
        <f t="shared" si="0"/>
        <v>3.3333333333333335</v>
      </c>
      <c r="H17" s="8"/>
      <c r="K17" s="11"/>
    </row>
    <row r="18" spans="1:11" ht="15.75" customHeight="1" x14ac:dyDescent="0.25">
      <c r="A18" s="4" t="s">
        <v>46</v>
      </c>
      <c r="B18" s="4" t="s">
        <v>49</v>
      </c>
      <c r="C18" s="5">
        <v>80000</v>
      </c>
      <c r="D18" s="4">
        <v>0</v>
      </c>
      <c r="E18" s="4">
        <v>0</v>
      </c>
      <c r="F18" s="4">
        <v>9</v>
      </c>
      <c r="G18" s="7">
        <f t="shared" si="0"/>
        <v>3</v>
      </c>
      <c r="H18" s="8"/>
      <c r="K18" s="11"/>
    </row>
    <row r="19" spans="1:11" ht="15.75" customHeight="1" x14ac:dyDescent="0.25">
      <c r="A19" s="4" t="s">
        <v>48</v>
      </c>
      <c r="B19" s="4" t="s">
        <v>30</v>
      </c>
      <c r="C19" s="5">
        <v>90000</v>
      </c>
      <c r="D19" s="4">
        <v>3</v>
      </c>
      <c r="E19" s="4">
        <v>6</v>
      </c>
      <c r="F19" s="4">
        <v>8</v>
      </c>
      <c r="G19" s="7">
        <f t="shared" si="0"/>
        <v>5.666666666666667</v>
      </c>
      <c r="H19" s="8"/>
    </row>
    <row r="20" spans="1:11" ht="15.75" customHeight="1" x14ac:dyDescent="0.25">
      <c r="A20" s="4" t="s">
        <v>50</v>
      </c>
      <c r="B20" s="4" t="s">
        <v>51</v>
      </c>
      <c r="C20" s="5">
        <v>70000</v>
      </c>
      <c r="D20" s="4">
        <v>7</v>
      </c>
      <c r="E20" s="4">
        <v>2</v>
      </c>
      <c r="F20" s="4">
        <v>4</v>
      </c>
      <c r="G20" s="7">
        <f t="shared" si="0"/>
        <v>4.333333333333333</v>
      </c>
      <c r="H20" s="8"/>
    </row>
    <row r="21" spans="1:11" ht="15.75" customHeight="1" x14ac:dyDescent="0.2">
      <c r="C21" s="12"/>
    </row>
  </sheetData>
  <sortState xmlns:xlrd2="http://schemas.microsoft.com/office/spreadsheetml/2017/richdata2" ref="B6:B20">
    <sortCondition ref="B20"/>
  </sortState>
  <mergeCells count="3">
    <mergeCell ref="A1:H1"/>
    <mergeCell ref="A3:H3"/>
    <mergeCell ref="J5:K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53D385-60BA-41B8-8BF4-4F118AA782F8}">
  <dimension ref="B2:L47"/>
  <sheetViews>
    <sheetView zoomScale="80" zoomScaleNormal="80" workbookViewId="0">
      <selection activeCell="K13" sqref="K13"/>
    </sheetView>
  </sheetViews>
  <sheetFormatPr baseColWidth="10" defaultRowHeight="14.25" x14ac:dyDescent="0.2"/>
  <cols>
    <col min="1" max="1" width="11.42578125" style="15"/>
    <col min="2" max="2" width="3.42578125" style="15" customWidth="1"/>
    <col min="3" max="3" width="34.85546875" style="15" customWidth="1"/>
    <col min="4" max="4" width="21.5703125" style="15" customWidth="1"/>
    <col min="5" max="5" width="15" style="15" customWidth="1"/>
    <col min="6" max="6" width="14.42578125" style="15" customWidth="1"/>
    <col min="7" max="7" width="13.85546875" style="15" customWidth="1"/>
    <col min="8" max="8" width="16.42578125" style="15" bestFit="1" customWidth="1"/>
    <col min="9" max="16384" width="11.42578125" style="15"/>
  </cols>
  <sheetData>
    <row r="2" spans="2:7" ht="15" thickBot="1" x14ac:dyDescent="0.25"/>
    <row r="3" spans="2:7" ht="18.75" thickBot="1" x14ac:dyDescent="0.25">
      <c r="B3" s="77" t="s">
        <v>60</v>
      </c>
      <c r="C3" s="78"/>
      <c r="D3" s="78"/>
      <c r="E3" s="78"/>
      <c r="F3" s="78"/>
      <c r="G3" s="79"/>
    </row>
    <row r="4" spans="2:7" x14ac:dyDescent="0.2">
      <c r="B4" s="16" t="s">
        <v>61</v>
      </c>
      <c r="C4" s="17" t="s">
        <v>62</v>
      </c>
      <c r="D4" s="17" t="s">
        <v>63</v>
      </c>
      <c r="E4" s="17" t="s">
        <v>64</v>
      </c>
      <c r="F4" s="17" t="s">
        <v>65</v>
      </c>
      <c r="G4" s="18" t="s">
        <v>8</v>
      </c>
    </row>
    <row r="5" spans="2:7" x14ac:dyDescent="0.2">
      <c r="B5" s="19">
        <v>1</v>
      </c>
      <c r="C5" s="20" t="s">
        <v>66</v>
      </c>
      <c r="D5" s="21">
        <v>14</v>
      </c>
      <c r="E5" s="21">
        <v>16</v>
      </c>
      <c r="F5" s="21">
        <v>14</v>
      </c>
      <c r="G5" s="22">
        <f>AVERAGE(D5:F5)</f>
        <v>14.666666666666666</v>
      </c>
    </row>
    <row r="6" spans="2:7" x14ac:dyDescent="0.2">
      <c r="B6" s="19">
        <v>2</v>
      </c>
      <c r="C6" s="20" t="s">
        <v>67</v>
      </c>
      <c r="D6" s="21">
        <v>5</v>
      </c>
      <c r="E6" s="21">
        <v>9</v>
      </c>
      <c r="F6" s="21">
        <v>8</v>
      </c>
      <c r="G6" s="22">
        <f t="shared" ref="G6:G14" si="0">AVERAGE(D6:F6)</f>
        <v>7.333333333333333</v>
      </c>
    </row>
    <row r="7" spans="2:7" x14ac:dyDescent="0.2">
      <c r="B7" s="19">
        <v>3</v>
      </c>
      <c r="C7" s="20" t="s">
        <v>68</v>
      </c>
      <c r="D7" s="21">
        <v>5</v>
      </c>
      <c r="E7" s="21">
        <v>18</v>
      </c>
      <c r="F7" s="21">
        <v>17</v>
      </c>
      <c r="G7" s="22">
        <v>13</v>
      </c>
    </row>
    <row r="8" spans="2:7" x14ac:dyDescent="0.2">
      <c r="B8" s="19">
        <v>4</v>
      </c>
      <c r="C8" s="20" t="s">
        <v>69</v>
      </c>
      <c r="D8" s="21">
        <v>10</v>
      </c>
      <c r="E8" s="21">
        <v>5</v>
      </c>
      <c r="F8" s="21">
        <v>8</v>
      </c>
      <c r="G8" s="22">
        <f t="shared" si="0"/>
        <v>7.666666666666667</v>
      </c>
    </row>
    <row r="9" spans="2:7" x14ac:dyDescent="0.2">
      <c r="B9" s="19">
        <v>5</v>
      </c>
      <c r="C9" s="20" t="s">
        <v>70</v>
      </c>
      <c r="D9" s="21">
        <v>6</v>
      </c>
      <c r="E9" s="21">
        <v>16</v>
      </c>
      <c r="F9" s="21">
        <v>19</v>
      </c>
      <c r="G9" s="22">
        <f t="shared" si="0"/>
        <v>13.666666666666666</v>
      </c>
    </row>
    <row r="10" spans="2:7" x14ac:dyDescent="0.2">
      <c r="B10" s="19">
        <v>6</v>
      </c>
      <c r="C10" s="20" t="s">
        <v>71</v>
      </c>
      <c r="D10" s="21">
        <v>19</v>
      </c>
      <c r="E10" s="21">
        <v>16</v>
      </c>
      <c r="F10" s="21">
        <v>15</v>
      </c>
      <c r="G10" s="22">
        <f t="shared" si="0"/>
        <v>16.666666666666668</v>
      </c>
    </row>
    <row r="11" spans="2:7" x14ac:dyDescent="0.2">
      <c r="B11" s="19">
        <v>7</v>
      </c>
      <c r="C11" s="20" t="s">
        <v>72</v>
      </c>
      <c r="D11" s="21">
        <v>6</v>
      </c>
      <c r="E11" s="21">
        <v>18</v>
      </c>
      <c r="F11" s="21">
        <v>14</v>
      </c>
      <c r="G11" s="22">
        <f t="shared" si="0"/>
        <v>12.666666666666666</v>
      </c>
    </row>
    <row r="12" spans="2:7" x14ac:dyDescent="0.2">
      <c r="B12" s="19">
        <v>8</v>
      </c>
      <c r="C12" s="20" t="s">
        <v>73</v>
      </c>
      <c r="D12" s="21">
        <v>14</v>
      </c>
      <c r="E12" s="21">
        <v>17</v>
      </c>
      <c r="F12" s="21">
        <v>16</v>
      </c>
      <c r="G12" s="22">
        <f t="shared" si="0"/>
        <v>15.666666666666666</v>
      </c>
    </row>
    <row r="13" spans="2:7" x14ac:dyDescent="0.2">
      <c r="B13" s="19">
        <v>9</v>
      </c>
      <c r="C13" s="20" t="s">
        <v>74</v>
      </c>
      <c r="D13" s="21">
        <v>18</v>
      </c>
      <c r="E13" s="21">
        <v>16</v>
      </c>
      <c r="F13" s="21">
        <v>19</v>
      </c>
      <c r="G13" s="22">
        <f t="shared" si="0"/>
        <v>17.666666666666668</v>
      </c>
    </row>
    <row r="14" spans="2:7" ht="15" thickBot="1" x14ac:dyDescent="0.25">
      <c r="B14" s="23">
        <v>10</v>
      </c>
      <c r="C14" s="24" t="s">
        <v>75</v>
      </c>
      <c r="D14" s="25">
        <v>5</v>
      </c>
      <c r="E14" s="25">
        <v>15</v>
      </c>
      <c r="F14" s="25">
        <v>8</v>
      </c>
      <c r="G14" s="26">
        <f t="shared" si="0"/>
        <v>9.3333333333333339</v>
      </c>
    </row>
    <row r="16" spans="2:7" x14ac:dyDescent="0.2">
      <c r="B16" s="80" t="s">
        <v>76</v>
      </c>
      <c r="C16" s="80"/>
      <c r="D16" s="80"/>
      <c r="E16" s="80"/>
      <c r="F16" s="80"/>
      <c r="G16" s="27" t="s">
        <v>77</v>
      </c>
    </row>
    <row r="17" spans="2:9" x14ac:dyDescent="0.2">
      <c r="B17" s="28">
        <v>1</v>
      </c>
      <c r="C17" s="81" t="s">
        <v>78</v>
      </c>
      <c r="D17" s="81"/>
      <c r="E17" s="81"/>
      <c r="F17" s="81"/>
      <c r="G17" s="29"/>
    </row>
    <row r="18" spans="2:9" x14ac:dyDescent="0.2">
      <c r="B18" s="28">
        <v>3</v>
      </c>
      <c r="C18" s="81" t="s">
        <v>79</v>
      </c>
      <c r="D18" s="81"/>
      <c r="E18" s="81"/>
      <c r="F18" s="81"/>
      <c r="G18" s="29"/>
    </row>
    <row r="19" spans="2:9" x14ac:dyDescent="0.2">
      <c r="B19" s="28">
        <v>4</v>
      </c>
      <c r="C19" s="81" t="s">
        <v>80</v>
      </c>
      <c r="D19" s="81"/>
      <c r="E19" s="81"/>
      <c r="F19" s="81"/>
      <c r="G19" s="29"/>
    </row>
    <row r="20" spans="2:9" x14ac:dyDescent="0.2">
      <c r="B20" s="74"/>
      <c r="C20" s="75"/>
      <c r="D20" s="75"/>
      <c r="E20" s="75"/>
      <c r="F20" s="76"/>
      <c r="G20" s="30"/>
    </row>
    <row r="21" spans="2:9" x14ac:dyDescent="0.2">
      <c r="B21" s="63" t="s">
        <v>81</v>
      </c>
      <c r="C21" s="63"/>
      <c r="D21" s="63"/>
      <c r="E21" s="63"/>
      <c r="F21" s="63"/>
      <c r="G21" s="31" t="s">
        <v>77</v>
      </c>
    </row>
    <row r="22" spans="2:9" x14ac:dyDescent="0.2">
      <c r="B22" s="32">
        <v>6</v>
      </c>
      <c r="C22" s="64" t="s">
        <v>82</v>
      </c>
      <c r="D22" s="65"/>
      <c r="E22" s="65"/>
      <c r="F22" s="66"/>
      <c r="G22" s="33"/>
    </row>
    <row r="23" spans="2:9" x14ac:dyDescent="0.2">
      <c r="B23" s="32">
        <v>7</v>
      </c>
      <c r="C23" s="64" t="s">
        <v>83</v>
      </c>
      <c r="D23" s="65"/>
      <c r="E23" s="65"/>
      <c r="F23" s="66"/>
      <c r="G23" s="33"/>
    </row>
    <row r="24" spans="2:9" x14ac:dyDescent="0.2">
      <c r="B24" s="32">
        <v>9</v>
      </c>
      <c r="C24" s="64" t="s">
        <v>84</v>
      </c>
      <c r="D24" s="65"/>
      <c r="E24" s="65"/>
      <c r="F24" s="66"/>
      <c r="G24" s="33"/>
    </row>
    <row r="27" spans="2:9" ht="15" thickBot="1" x14ac:dyDescent="0.25"/>
    <row r="28" spans="2:9" x14ac:dyDescent="0.2">
      <c r="B28" s="67" t="s">
        <v>85</v>
      </c>
      <c r="C28" s="68"/>
      <c r="D28" s="68"/>
      <c r="E28" s="68"/>
      <c r="F28" s="68"/>
      <c r="G28" s="68"/>
      <c r="H28" s="68"/>
      <c r="I28" s="69"/>
    </row>
    <row r="29" spans="2:9" ht="15" thickBot="1" x14ac:dyDescent="0.25">
      <c r="B29" s="70"/>
      <c r="C29" s="71"/>
      <c r="D29" s="71"/>
      <c r="E29" s="71"/>
      <c r="F29" s="71"/>
      <c r="G29" s="71"/>
      <c r="H29" s="71"/>
      <c r="I29" s="72"/>
    </row>
    <row r="30" spans="2:9" ht="25.5" x14ac:dyDescent="0.2">
      <c r="B30" s="34" t="s">
        <v>61</v>
      </c>
      <c r="C30" s="35" t="s">
        <v>62</v>
      </c>
      <c r="D30" s="35" t="s">
        <v>86</v>
      </c>
      <c r="E30" s="35" t="s">
        <v>87</v>
      </c>
      <c r="F30" s="35" t="s">
        <v>88</v>
      </c>
      <c r="G30" s="35" t="s">
        <v>89</v>
      </c>
      <c r="H30" s="35" t="s">
        <v>90</v>
      </c>
      <c r="I30" s="36" t="s">
        <v>91</v>
      </c>
    </row>
    <row r="31" spans="2:9" x14ac:dyDescent="0.2">
      <c r="B31" s="37">
        <v>1</v>
      </c>
      <c r="C31" s="38" t="s">
        <v>92</v>
      </c>
      <c r="D31" s="39">
        <v>19</v>
      </c>
      <c r="E31" s="39" t="s">
        <v>93</v>
      </c>
      <c r="F31" s="39">
        <v>1600</v>
      </c>
      <c r="G31" s="40">
        <v>2</v>
      </c>
      <c r="H31" s="39" t="s">
        <v>94</v>
      </c>
      <c r="I31" s="41">
        <f>IF(D31&gt;=20, F31+300,F31)</f>
        <v>1600</v>
      </c>
    </row>
    <row r="32" spans="2:9" x14ac:dyDescent="0.2">
      <c r="B32" s="37">
        <v>2</v>
      </c>
      <c r="C32" s="20" t="s">
        <v>95</v>
      </c>
      <c r="D32" s="39">
        <v>20</v>
      </c>
      <c r="E32" s="39" t="s">
        <v>93</v>
      </c>
      <c r="F32" s="39">
        <v>1500</v>
      </c>
      <c r="G32" s="40">
        <v>0</v>
      </c>
      <c r="H32" s="39" t="s">
        <v>96</v>
      </c>
      <c r="I32" s="41">
        <f t="shared" ref="I32:I40" si="1">IF(D32&gt;=20, F32+300,F32)</f>
        <v>1800</v>
      </c>
    </row>
    <row r="33" spans="2:12" x14ac:dyDescent="0.2">
      <c r="B33" s="37">
        <v>3</v>
      </c>
      <c r="C33" s="20" t="s">
        <v>97</v>
      </c>
      <c r="D33" s="39">
        <v>19</v>
      </c>
      <c r="E33" s="39" t="s">
        <v>98</v>
      </c>
      <c r="F33" s="39">
        <v>1200</v>
      </c>
      <c r="G33" s="40">
        <v>4</v>
      </c>
      <c r="H33" s="39" t="s">
        <v>99</v>
      </c>
      <c r="I33" s="41">
        <f t="shared" si="1"/>
        <v>1200</v>
      </c>
    </row>
    <row r="34" spans="2:12" x14ac:dyDescent="0.2">
      <c r="B34" s="37">
        <v>4</v>
      </c>
      <c r="C34" s="20" t="s">
        <v>100</v>
      </c>
      <c r="D34" s="39">
        <v>26</v>
      </c>
      <c r="E34" s="39" t="s">
        <v>101</v>
      </c>
      <c r="F34" s="39">
        <v>1500</v>
      </c>
      <c r="G34" s="40">
        <v>0</v>
      </c>
      <c r="H34" s="39" t="s">
        <v>96</v>
      </c>
      <c r="I34" s="41">
        <f t="shared" si="1"/>
        <v>1800</v>
      </c>
    </row>
    <row r="35" spans="2:12" x14ac:dyDescent="0.2">
      <c r="B35" s="37">
        <v>5</v>
      </c>
      <c r="C35" s="20" t="s">
        <v>102</v>
      </c>
      <c r="D35" s="39">
        <v>30</v>
      </c>
      <c r="E35" s="39" t="s">
        <v>98</v>
      </c>
      <c r="F35" s="39">
        <v>1200</v>
      </c>
      <c r="G35" s="40">
        <v>4</v>
      </c>
      <c r="H35" s="39" t="s">
        <v>96</v>
      </c>
      <c r="I35" s="41">
        <f t="shared" si="1"/>
        <v>1500</v>
      </c>
    </row>
    <row r="36" spans="2:12" x14ac:dyDescent="0.2">
      <c r="B36" s="37">
        <v>6</v>
      </c>
      <c r="C36" s="20" t="s">
        <v>103</v>
      </c>
      <c r="D36" s="39">
        <v>14</v>
      </c>
      <c r="E36" s="39" t="s">
        <v>104</v>
      </c>
      <c r="F36" s="39">
        <v>1200</v>
      </c>
      <c r="G36" s="40">
        <v>5</v>
      </c>
      <c r="H36" s="39" t="s">
        <v>96</v>
      </c>
      <c r="I36" s="41">
        <f t="shared" si="1"/>
        <v>1200</v>
      </c>
    </row>
    <row r="37" spans="2:12" x14ac:dyDescent="0.2">
      <c r="B37" s="37">
        <v>7</v>
      </c>
      <c r="C37" s="20" t="s">
        <v>105</v>
      </c>
      <c r="D37" s="39">
        <v>19</v>
      </c>
      <c r="E37" s="39" t="s">
        <v>101</v>
      </c>
      <c r="F37" s="39">
        <v>1600</v>
      </c>
      <c r="G37" s="40">
        <v>0</v>
      </c>
      <c r="H37" s="39" t="s">
        <v>94</v>
      </c>
      <c r="I37" s="41">
        <f t="shared" si="1"/>
        <v>1600</v>
      </c>
    </row>
    <row r="38" spans="2:12" x14ac:dyDescent="0.2">
      <c r="B38" s="37">
        <v>8</v>
      </c>
      <c r="C38" s="20" t="s">
        <v>106</v>
      </c>
      <c r="D38" s="39">
        <v>21</v>
      </c>
      <c r="E38" s="39" t="s">
        <v>93</v>
      </c>
      <c r="F38" s="39">
        <v>1500</v>
      </c>
      <c r="G38" s="40">
        <v>0</v>
      </c>
      <c r="H38" s="39" t="s">
        <v>94</v>
      </c>
      <c r="I38" s="41">
        <f t="shared" si="1"/>
        <v>1800</v>
      </c>
    </row>
    <row r="39" spans="2:12" x14ac:dyDescent="0.2">
      <c r="B39" s="37">
        <v>9</v>
      </c>
      <c r="C39" s="20" t="s">
        <v>107</v>
      </c>
      <c r="D39" s="39">
        <v>17</v>
      </c>
      <c r="E39" s="39" t="s">
        <v>101</v>
      </c>
      <c r="F39" s="39">
        <v>1500</v>
      </c>
      <c r="G39" s="40">
        <v>2</v>
      </c>
      <c r="H39" s="39" t="s">
        <v>96</v>
      </c>
      <c r="I39" s="41">
        <f t="shared" si="1"/>
        <v>1500</v>
      </c>
    </row>
    <row r="40" spans="2:12" ht="15" thickBot="1" x14ac:dyDescent="0.25">
      <c r="B40" s="42">
        <v>10</v>
      </c>
      <c r="C40" s="24" t="s">
        <v>108</v>
      </c>
      <c r="D40" s="43">
        <v>19</v>
      </c>
      <c r="E40" s="43" t="s">
        <v>98</v>
      </c>
      <c r="F40" s="43">
        <v>1200</v>
      </c>
      <c r="G40" s="44">
        <v>5</v>
      </c>
      <c r="H40" s="43" t="s">
        <v>96</v>
      </c>
      <c r="I40" s="45">
        <f t="shared" si="1"/>
        <v>1200</v>
      </c>
    </row>
    <row r="43" spans="2:12" x14ac:dyDescent="0.2">
      <c r="B43" s="73" t="s">
        <v>109</v>
      </c>
      <c r="C43" s="73"/>
      <c r="D43" s="73"/>
      <c r="E43" s="73"/>
      <c r="F43" s="73"/>
      <c r="G43" s="73"/>
      <c r="H43" s="73"/>
      <c r="I43" s="46" t="s">
        <v>110</v>
      </c>
      <c r="K43" s="46" t="s">
        <v>110</v>
      </c>
    </row>
    <row r="44" spans="2:12" x14ac:dyDescent="0.2">
      <c r="B44" s="47">
        <v>1</v>
      </c>
      <c r="C44" s="61" t="s">
        <v>111</v>
      </c>
      <c r="D44" s="62"/>
      <c r="E44" s="62"/>
      <c r="F44" s="62"/>
      <c r="G44" s="62"/>
      <c r="H44" s="62"/>
      <c r="I44" s="47"/>
      <c r="K44" s="48">
        <v>2</v>
      </c>
      <c r="L44" s="15" t="s">
        <v>112</v>
      </c>
    </row>
    <row r="45" spans="2:12" x14ac:dyDescent="0.2">
      <c r="B45" s="47">
        <v>2</v>
      </c>
      <c r="C45" s="61" t="s">
        <v>113</v>
      </c>
      <c r="D45" s="62"/>
      <c r="E45" s="62"/>
      <c r="F45" s="62"/>
      <c r="G45" s="62"/>
      <c r="H45" s="62"/>
      <c r="I45" s="47"/>
      <c r="K45" s="48">
        <v>0</v>
      </c>
    </row>
    <row r="46" spans="2:12" x14ac:dyDescent="0.2">
      <c r="B46" s="47">
        <v>3</v>
      </c>
      <c r="C46" s="61" t="s">
        <v>114</v>
      </c>
      <c r="D46" s="62"/>
      <c r="E46" s="62"/>
      <c r="F46" s="62"/>
      <c r="G46" s="62"/>
      <c r="H46" s="62"/>
      <c r="I46" s="48"/>
      <c r="K46" s="48">
        <v>1500</v>
      </c>
      <c r="L46" s="15" t="s">
        <v>115</v>
      </c>
    </row>
    <row r="47" spans="2:12" x14ac:dyDescent="0.2">
      <c r="B47" s="47">
        <v>4</v>
      </c>
      <c r="C47" s="61" t="s">
        <v>116</v>
      </c>
      <c r="D47" s="62"/>
      <c r="E47" s="62"/>
      <c r="F47" s="62"/>
      <c r="G47" s="62"/>
      <c r="H47" s="62"/>
      <c r="I47" s="48"/>
      <c r="K47" s="48">
        <v>1600</v>
      </c>
    </row>
  </sheetData>
  <mergeCells count="16">
    <mergeCell ref="B20:F20"/>
    <mergeCell ref="B3:G3"/>
    <mergeCell ref="B16:F16"/>
    <mergeCell ref="C17:F17"/>
    <mergeCell ref="C18:F18"/>
    <mergeCell ref="C19:F19"/>
    <mergeCell ref="C44:H44"/>
    <mergeCell ref="C45:H45"/>
    <mergeCell ref="C46:H46"/>
    <mergeCell ref="C47:H47"/>
    <mergeCell ref="B21:F21"/>
    <mergeCell ref="C22:F22"/>
    <mergeCell ref="C23:F23"/>
    <mergeCell ref="C24:F24"/>
    <mergeCell ref="B28:I29"/>
    <mergeCell ref="B43:H4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978C74-6E75-43C1-AEBE-F181050C9E41}">
  <dimension ref="B2:H25"/>
  <sheetViews>
    <sheetView zoomScale="89" zoomScaleNormal="89" workbookViewId="0">
      <selection activeCell="F10" sqref="F10"/>
    </sheetView>
  </sheetViews>
  <sheetFormatPr baseColWidth="10" defaultRowHeight="14.25" x14ac:dyDescent="0.2"/>
  <cols>
    <col min="1" max="3" width="11.42578125" style="49"/>
    <col min="4" max="4" width="16.28515625" style="49" customWidth="1"/>
    <col min="5" max="5" width="24.7109375" style="49" customWidth="1"/>
    <col min="6" max="6" width="40.140625" style="49" bestFit="1" customWidth="1"/>
    <col min="7" max="16384" width="11.42578125" style="49"/>
  </cols>
  <sheetData>
    <row r="2" spans="2:6" ht="21.75" customHeight="1" x14ac:dyDescent="0.2">
      <c r="B2" s="50" t="s">
        <v>117</v>
      </c>
      <c r="C2" s="50" t="s">
        <v>118</v>
      </c>
      <c r="D2" s="50" t="s">
        <v>120</v>
      </c>
      <c r="E2" s="50" t="s">
        <v>119</v>
      </c>
      <c r="F2" s="50" t="s">
        <v>121</v>
      </c>
    </row>
    <row r="3" spans="2:6" x14ac:dyDescent="0.2">
      <c r="B3" s="51" t="s">
        <v>122</v>
      </c>
      <c r="C3" s="51" t="s">
        <v>123</v>
      </c>
      <c r="D3" s="52" t="s">
        <v>124</v>
      </c>
      <c r="E3" s="52"/>
      <c r="F3" s="53"/>
    </row>
    <row r="4" spans="2:6" x14ac:dyDescent="0.2">
      <c r="B4" s="51" t="s">
        <v>125</v>
      </c>
      <c r="C4" s="51" t="s">
        <v>126</v>
      </c>
      <c r="D4" s="54">
        <v>43736</v>
      </c>
      <c r="E4" s="54"/>
      <c r="F4" s="53"/>
    </row>
    <row r="5" spans="2:6" x14ac:dyDescent="0.2">
      <c r="B5" s="51" t="s">
        <v>127</v>
      </c>
      <c r="C5" s="51" t="s">
        <v>128</v>
      </c>
      <c r="D5" s="54">
        <v>43733</v>
      </c>
      <c r="E5" s="54"/>
      <c r="F5" s="53"/>
    </row>
    <row r="6" spans="2:6" ht="18" customHeight="1" x14ac:dyDescent="0.2">
      <c r="B6" s="51" t="s">
        <v>129</v>
      </c>
      <c r="C6" s="51" t="s">
        <v>130</v>
      </c>
      <c r="D6" s="54">
        <v>43730</v>
      </c>
      <c r="E6" s="54"/>
      <c r="F6" s="50" t="s">
        <v>131</v>
      </c>
    </row>
    <row r="7" spans="2:6" x14ac:dyDescent="0.2">
      <c r="B7" s="55" t="s">
        <v>139</v>
      </c>
      <c r="C7" s="51" t="s">
        <v>132</v>
      </c>
      <c r="D7" s="54">
        <v>42633</v>
      </c>
      <c r="E7" s="54"/>
      <c r="F7" s="53"/>
    </row>
    <row r="8" spans="2:6" x14ac:dyDescent="0.2">
      <c r="B8" s="51" t="s">
        <v>133</v>
      </c>
      <c r="C8" s="51" t="s">
        <v>134</v>
      </c>
      <c r="D8" s="54">
        <v>44089</v>
      </c>
      <c r="E8" s="54"/>
      <c r="F8" s="53"/>
    </row>
    <row r="9" spans="2:6" x14ac:dyDescent="0.2">
      <c r="B9" s="51" t="s">
        <v>135</v>
      </c>
      <c r="C9" s="51" t="s">
        <v>136</v>
      </c>
      <c r="D9" s="54">
        <v>43357</v>
      </c>
      <c r="E9" s="54"/>
      <c r="F9" s="53"/>
    </row>
    <row r="10" spans="2:6" x14ac:dyDescent="0.2">
      <c r="B10" s="51" t="s">
        <v>137</v>
      </c>
      <c r="C10" s="51" t="s">
        <v>138</v>
      </c>
      <c r="D10" s="54">
        <v>36779</v>
      </c>
      <c r="E10" s="54"/>
      <c r="F10" s="53"/>
    </row>
    <row r="14" spans="2:6" ht="18" x14ac:dyDescent="0.25">
      <c r="B14" s="86" t="s">
        <v>140</v>
      </c>
    </row>
    <row r="15" spans="2:6" ht="15" x14ac:dyDescent="0.25">
      <c r="B15" s="82" t="s">
        <v>141</v>
      </c>
      <c r="D15" s="83">
        <f ca="1">TODAY()</f>
        <v>44993</v>
      </c>
    </row>
    <row r="17" spans="2:8" ht="15" x14ac:dyDescent="0.2">
      <c r="B17" s="50" t="s">
        <v>117</v>
      </c>
      <c r="C17" s="50" t="s">
        <v>118</v>
      </c>
      <c r="D17" s="50" t="s">
        <v>120</v>
      </c>
      <c r="E17" s="50" t="s">
        <v>119</v>
      </c>
      <c r="F17" s="50" t="s">
        <v>121</v>
      </c>
    </row>
    <row r="18" spans="2:8" x14ac:dyDescent="0.2">
      <c r="B18" s="51" t="s">
        <v>122</v>
      </c>
      <c r="C18" s="51" t="s">
        <v>123</v>
      </c>
      <c r="D18" s="84">
        <v>43740</v>
      </c>
      <c r="E18" s="85">
        <f ca="1">INT(($D$15-D18)/365)</f>
        <v>3</v>
      </c>
      <c r="F18" s="53" t="str">
        <f>_xlfn.CONCAT(B18," ",C18)</f>
        <v>Miguel Palacios</v>
      </c>
      <c r="H18" s="83"/>
    </row>
    <row r="19" spans="2:8" x14ac:dyDescent="0.2">
      <c r="B19" s="51" t="s">
        <v>125</v>
      </c>
      <c r="C19" s="51" t="s">
        <v>126</v>
      </c>
      <c r="D19" s="54">
        <v>43736</v>
      </c>
      <c r="E19" s="85">
        <f t="shared" ref="E19:E25" ca="1" si="0">INT(($D$15-D19)/365)</f>
        <v>3</v>
      </c>
      <c r="F19" s="53" t="str">
        <f>_xlfn.CONCAT(B19," ",C19)</f>
        <v>Juan Martines</v>
      </c>
    </row>
    <row r="20" spans="2:8" x14ac:dyDescent="0.2">
      <c r="B20" s="51" t="s">
        <v>127</v>
      </c>
      <c r="C20" s="51" t="s">
        <v>128</v>
      </c>
      <c r="D20" s="54">
        <v>43733</v>
      </c>
      <c r="E20" s="85">
        <f t="shared" ca="1" si="0"/>
        <v>3</v>
      </c>
      <c r="F20" s="53" t="str">
        <f>_xlfn.CONCAT(B20," ",C20)</f>
        <v>Carlos  Gimenes</v>
      </c>
      <c r="H20" s="83"/>
    </row>
    <row r="21" spans="2:8" ht="15" x14ac:dyDescent="0.2">
      <c r="B21" s="51" t="s">
        <v>129</v>
      </c>
      <c r="C21" s="51" t="s">
        <v>130</v>
      </c>
      <c r="D21" s="54">
        <v>43730</v>
      </c>
      <c r="E21" s="85">
        <f t="shared" ca="1" si="0"/>
        <v>3</v>
      </c>
      <c r="F21" s="50" t="s">
        <v>131</v>
      </c>
    </row>
    <row r="22" spans="2:8" x14ac:dyDescent="0.2">
      <c r="B22" s="55" t="s">
        <v>139</v>
      </c>
      <c r="C22" s="51" t="s">
        <v>132</v>
      </c>
      <c r="D22" s="54">
        <v>42633</v>
      </c>
      <c r="E22" s="85">
        <f t="shared" ca="1" si="0"/>
        <v>6</v>
      </c>
      <c r="F22" s="53" t="str">
        <f>+B22&amp;" "&amp;C22&amp;" nacio el "&amp;TEXT(D22,"dd")&amp;"/"&amp;TEXT(D22,"mm")&amp;"/"&amp;TEXT(D22,"yyyy")</f>
        <v>Marco Lopez nacio el 20/09/2016</v>
      </c>
    </row>
    <row r="23" spans="2:8" x14ac:dyDescent="0.2">
      <c r="B23" s="51" t="s">
        <v>133</v>
      </c>
      <c r="C23" s="51" t="s">
        <v>134</v>
      </c>
      <c r="D23" s="54">
        <v>44089</v>
      </c>
      <c r="E23" s="85">
        <f t="shared" ca="1" si="0"/>
        <v>2</v>
      </c>
      <c r="F23" s="53" t="str">
        <f>+B23&amp;" "&amp;C23&amp;" nacio el "&amp;TEXT(D23,"dd")&amp;"/"&amp;TEXT(D23,"mm")&amp;"/"&amp;TEXT(D23,"yyyy")</f>
        <v>Jorge Olortegui nacio el 15/09/2020</v>
      </c>
    </row>
    <row r="24" spans="2:8" x14ac:dyDescent="0.2">
      <c r="B24" s="51" t="s">
        <v>135</v>
      </c>
      <c r="C24" s="51" t="s">
        <v>136</v>
      </c>
      <c r="D24" s="54">
        <v>43357</v>
      </c>
      <c r="E24" s="85">
        <f t="shared" ca="1" si="0"/>
        <v>4</v>
      </c>
      <c r="F24" s="53" t="str">
        <f>+B24&amp;" "&amp;C24&amp;" nacio el "&amp;TEXT(D24,"dd")&amp;"/"&amp;TEXT(D24,"mm")&amp;"/"&amp;TEXT(D24,"yyyy")</f>
        <v>Luis Regalado nacio el 14/09/2018</v>
      </c>
    </row>
    <row r="25" spans="2:8" x14ac:dyDescent="0.2">
      <c r="B25" s="51" t="s">
        <v>137</v>
      </c>
      <c r="C25" s="51" t="s">
        <v>138</v>
      </c>
      <c r="D25" s="54">
        <v>36779</v>
      </c>
      <c r="E25" s="85">
        <f t="shared" ca="1" si="0"/>
        <v>22</v>
      </c>
      <c r="F25" s="53" t="str">
        <f>+B25&amp;" "&amp;C25&amp;" nacio el "&amp;TEXT(D25,"dd")&amp;"/"&amp;TEXT(D25,"mm")&amp;"/"&amp;TEXT(D25,"yyyy")</f>
        <v>Jean Borboro nacio el 10/09/2000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CALIFICACIONES</vt:lpstr>
      <vt:lpstr>Contar Si - Sumar Si</vt:lpstr>
      <vt:lpstr>Concatenar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Jorge Fernando Cruz</cp:lastModifiedBy>
  <dcterms:modified xsi:type="dcterms:W3CDTF">2023-03-08T14:04:18Z</dcterms:modified>
</cp:coreProperties>
</file>