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o Cruz\Desktop\"/>
    </mc:Choice>
  </mc:AlternateContent>
  <xr:revisionPtr revIDLastSave="0" documentId="13_ncr:1_{B2FCB116-440A-45F1-93CB-B3D590A44E59}" xr6:coauthVersionLast="47" xr6:coauthVersionMax="47" xr10:uidLastSave="{00000000-0000-0000-0000-000000000000}"/>
  <bookViews>
    <workbookView xWindow="-120" yWindow="-120" windowWidth="20730" windowHeight="11160" xr2:uid="{E45E9353-7D9D-4236-86CE-9769857D0E02}"/>
  </bookViews>
  <sheets>
    <sheet name="TIP 1" sheetId="7" r:id="rId1"/>
    <sheet name="TIP 2" sheetId="12" r:id="rId2"/>
    <sheet name="TIP 3" sheetId="13" r:id="rId3"/>
    <sheet name="TIP 4" sheetId="9" r:id="rId4"/>
    <sheet name="TIP 5" sheetId="10" r:id="rId5"/>
  </sheets>
  <externalReferences>
    <externalReference r:id="rId6"/>
    <externalReference r:id="rId7"/>
  </externalReferences>
  <definedNames>
    <definedName name="DISCIPLINAS">#REF!</definedName>
    <definedName name="ETIQUETAmeses">OFFSET([1]Ejer.1!$C$26,0,MATCH([1]Ejer.1!$C$39,[1]Ejer.1!$D$26:$H$26,0),1,[1]Ejer.1!$D$39)</definedName>
    <definedName name="SUMAventas">OFFSET([1]Ejer.1!$C$26,MATCH([1]Ejer.1!$B$39,[1]Ejer.1!$C$27:$C$31,0),MATCH([1]Ejer.1!$C$39,[1]Ejer.1!$D$26:$H$26,0),1,[1]Ejer.1!$D$39)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3" l="1"/>
  <c r="G9" i="13"/>
  <c r="F9" i="13"/>
  <c r="E9" i="13"/>
  <c r="D9" i="13"/>
  <c r="C9" i="13"/>
  <c r="H9" i="12"/>
  <c r="G9" i="12"/>
  <c r="F9" i="12"/>
  <c r="E9" i="12"/>
  <c r="D9" i="12"/>
  <c r="C9" i="12"/>
  <c r="E16" i="9" l="1"/>
  <c r="E15" i="9"/>
  <c r="E14" i="9"/>
  <c r="E13" i="9"/>
  <c r="E12" i="9"/>
  <c r="E11" i="9"/>
  <c r="E10" i="9"/>
  <c r="E9" i="9"/>
  <c r="E8" i="9"/>
  <c r="D8" i="9"/>
  <c r="D9" i="9" s="1"/>
  <c r="D10" i="9" s="1"/>
  <c r="D11" i="9" s="1"/>
  <c r="D12" i="9" s="1"/>
  <c r="D13" i="9" s="1"/>
  <c r="D14" i="9" s="1"/>
  <c r="D15" i="9" s="1"/>
  <c r="D16" i="9" s="1"/>
</calcChain>
</file>

<file path=xl/sharedStrings.xml><?xml version="1.0" encoding="utf-8"?>
<sst xmlns="http://schemas.openxmlformats.org/spreadsheetml/2006/main" count="47" uniqueCount="29">
  <si>
    <t>MES</t>
  </si>
  <si>
    <t># ORDENES DE COMPRA</t>
  </si>
  <si>
    <t>TOTALES</t>
  </si>
  <si>
    <t>CERRADAS</t>
  </si>
  <si>
    <t>(%) Cerrado</t>
  </si>
  <si>
    <t>PROYECTO BAHÍA AZUL</t>
  </si>
  <si>
    <t>PLANIFICADO</t>
  </si>
  <si>
    <t>EJECUTADO</t>
  </si>
  <si>
    <t>PRODUCCIÓN (Kg.)</t>
  </si>
  <si>
    <t>META A ALCANZAR DE PRODUCCIÓN AL FINAL DEL AÑO:</t>
  </si>
  <si>
    <t>MENSUAL</t>
  </si>
  <si>
    <t>ACUM.</t>
  </si>
  <si>
    <t>META</t>
  </si>
  <si>
    <t>PRODUCTO</t>
  </si>
  <si>
    <t>LASAGNA</t>
  </si>
  <si>
    <t>BISTEC DE CINTA</t>
  </si>
  <si>
    <t>POLLO FRITO</t>
  </si>
  <si>
    <t>FILETE DE PESCADO</t>
  </si>
  <si>
    <t>MILANESA DE POLLO</t>
  </si>
  <si>
    <t># de Articulos</t>
  </si>
  <si>
    <t>Precio Unit. ($)</t>
  </si>
  <si>
    <t>BELLA VISTA ($)</t>
  </si>
  <si>
    <t>CHIRIQUI ($)</t>
  </si>
  <si>
    <t>CENTRO ($)</t>
  </si>
  <si>
    <t>GRAFICAR SOLO columnas seleccionadas de una TABLA completa</t>
  </si>
  <si>
    <t>Personalizar el Contenido de la LEYENDA</t>
  </si>
  <si>
    <t>Esconder las etiquetas del eje VERTICAL SECUNDARIO</t>
  </si>
  <si>
    <t>Colocar Etiqueta de datos de estilo "Llamada de Datos"</t>
  </si>
  <si>
    <t>Colacar su respectiva UNIDAD a los datos del EJE VERTICAL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</si>
</sst>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B/.&quot;* #,##0.00_-;\-&quot;B/.&quot;* #,##0.00_-;_-&quot;B/.&quot;* &quot;-&quot;??_-;_-@_-"/>
    <numFmt numFmtId="165" formatCode="[$-409]d/mm/yy;[$-409]d/mm/yy;_(&quot;-&quot;??_);_(@_)"/>
    <numFmt numFmtId="166" formatCode="mmm\ yy"/>
    <numFmt numFmtId="167" formatCode="_ * #,##0.00_ ;_ * \-#,##0.00_ ;_ * &quot;-&quot;??_ ;_ @_ "/>
    <numFmt numFmtId="168" formatCode="_ * #,##0.0_ ;_ * \-#,##0.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FFFFFF"/>
      <name val="Calibri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rgb="FFC0504D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24994659260841701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medium">
        <color theme="1"/>
      </top>
      <bottom/>
      <diagonal/>
    </border>
    <border>
      <left style="thin">
        <color theme="1" tint="0.34998626667073579"/>
      </left>
      <right/>
      <top style="medium">
        <color theme="1"/>
      </top>
      <bottom/>
      <diagonal/>
    </border>
    <border>
      <left style="hair">
        <color theme="1" tint="0.34998626667073579"/>
      </left>
      <right/>
      <top style="medium">
        <color theme="1"/>
      </top>
      <bottom/>
      <diagonal/>
    </border>
    <border>
      <left style="hair">
        <color theme="1" tint="0.34998626667073579"/>
      </left>
      <right style="thin">
        <color theme="1" tint="0.34998626667073579"/>
      </right>
      <top style="medium">
        <color theme="1"/>
      </top>
      <bottom/>
      <diagonal/>
    </border>
    <border>
      <left/>
      <right/>
      <top style="medium">
        <color theme="1"/>
      </top>
      <bottom style="hair">
        <color theme="1" tint="0.24994659260841701"/>
      </bottom>
      <diagonal/>
    </border>
    <border>
      <left/>
      <right/>
      <top style="hair">
        <color theme="1" tint="0.24994659260841701"/>
      </top>
      <bottom style="hair">
        <color theme="1" tint="0.24994659260841701"/>
      </bottom>
      <diagonal/>
    </border>
    <border>
      <left/>
      <right/>
      <top style="hair">
        <color theme="1" tint="0.24994659260841701"/>
      </top>
      <bottom style="medium">
        <color theme="1"/>
      </bottom>
      <diagonal/>
    </border>
    <border>
      <left style="thin">
        <color theme="1" tint="0.34998626667073579"/>
      </left>
      <right/>
      <top style="thin">
        <color theme="0" tint="-0.34998626667073579"/>
      </top>
      <bottom style="hair">
        <color theme="1" tint="0.24994659260841701"/>
      </bottom>
      <diagonal/>
    </border>
    <border>
      <left style="hair">
        <color theme="1" tint="0.34998626667073579"/>
      </left>
      <right/>
      <top style="thin">
        <color theme="0" tint="-0.34998626667073579"/>
      </top>
      <bottom style="hair">
        <color theme="1" tint="0.24994659260841701"/>
      </bottom>
      <diagonal/>
    </border>
    <border>
      <left style="hair">
        <color theme="1" tint="0.34998626667073579"/>
      </left>
      <right style="thin">
        <color theme="1" tint="0.34998626667073579"/>
      </right>
      <top style="thin">
        <color theme="0" tint="-0.34998626667073579"/>
      </top>
      <bottom style="hair">
        <color theme="1" tint="0.24994659260841701"/>
      </bottom>
      <diagonal/>
    </border>
    <border>
      <left style="thin">
        <color theme="1" tint="0.34998626667073579"/>
      </left>
      <right/>
      <top style="hair">
        <color theme="1" tint="0.24994659260841701"/>
      </top>
      <bottom style="hair">
        <color theme="1" tint="0.24994659260841701"/>
      </bottom>
      <diagonal/>
    </border>
    <border>
      <left style="hair">
        <color theme="1" tint="0.34998626667073579"/>
      </left>
      <right/>
      <top style="hair">
        <color theme="1" tint="0.24994659260841701"/>
      </top>
      <bottom style="hair">
        <color theme="1" tint="0.24994659260841701"/>
      </bottom>
      <diagonal/>
    </border>
    <border>
      <left style="hair">
        <color theme="1" tint="0.34998626667073579"/>
      </left>
      <right style="thin">
        <color theme="1" tint="0.34998626667073579"/>
      </right>
      <top style="hair">
        <color theme="1" tint="0.24994659260841701"/>
      </top>
      <bottom style="hair">
        <color theme="1" tint="0.24994659260841701"/>
      </bottom>
      <diagonal/>
    </border>
    <border>
      <left style="thin">
        <color theme="1" tint="0.34998626667073579"/>
      </left>
      <right/>
      <top style="hair">
        <color theme="1" tint="0.24994659260841701"/>
      </top>
      <bottom style="medium">
        <color theme="1"/>
      </bottom>
      <diagonal/>
    </border>
    <border>
      <left style="hair">
        <color theme="1" tint="0.34998626667073579"/>
      </left>
      <right/>
      <top style="hair">
        <color theme="1" tint="0.24994659260841701"/>
      </top>
      <bottom style="medium">
        <color theme="1"/>
      </bottom>
      <diagonal/>
    </border>
    <border>
      <left style="hair">
        <color theme="1" tint="0.34998626667073579"/>
      </left>
      <right style="thin">
        <color theme="1" tint="0.34998626667073579"/>
      </right>
      <top style="hair">
        <color theme="1" tint="0.24994659260841701"/>
      </top>
      <bottom style="medium">
        <color theme="1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165" fontId="1" fillId="0" borderId="0"/>
    <xf numFmtId="165" fontId="3" fillId="2" borderId="0" applyNumberFormat="0" applyBorder="0" applyAlignment="0" applyProtection="0"/>
    <xf numFmtId="165" fontId="3" fillId="3" borderId="0" applyNumberFormat="0" applyBorder="0" applyAlignment="0" applyProtection="0"/>
    <xf numFmtId="165" fontId="5" fillId="4" borderId="0" applyNumberFormat="0" applyFont="0" applyBorder="0" applyAlignment="0" applyProtection="0">
      <alignment horizontal="left"/>
    </xf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10" borderId="0" applyNumberFormat="0" applyBorder="0" applyAlignment="0" applyProtection="0"/>
    <xf numFmtId="0" fontId="3" fillId="3" borderId="0" applyNumberFormat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166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Alignment="1">
      <alignment vertical="center"/>
    </xf>
    <xf numFmtId="0" fontId="0" fillId="5" borderId="0" xfId="0" applyFill="1"/>
    <xf numFmtId="0" fontId="0" fillId="5" borderId="0" xfId="0" applyFill="1" applyAlignment="1">
      <alignment horizontal="left"/>
    </xf>
    <xf numFmtId="0" fontId="0" fillId="0" borderId="0" xfId="0" applyAlignment="1">
      <alignment horizontal="left"/>
    </xf>
    <xf numFmtId="0" fontId="8" fillId="11" borderId="1" xfId="10" applyFont="1" applyFill="1" applyBorder="1" applyAlignment="1" applyProtection="1">
      <alignment horizontal="center"/>
      <protection locked="0"/>
    </xf>
    <xf numFmtId="17" fontId="8" fillId="11" borderId="1" xfId="10" applyNumberFormat="1" applyFont="1" applyFill="1" applyBorder="1" applyAlignment="1" applyProtection="1">
      <alignment horizontal="center"/>
      <protection locked="0"/>
    </xf>
    <xf numFmtId="0" fontId="8" fillId="12" borderId="1" xfId="10" applyFont="1" applyFill="1" applyBorder="1" applyAlignment="1">
      <alignment horizontal="left"/>
    </xf>
    <xf numFmtId="0" fontId="8" fillId="0" borderId="1" xfId="14" applyNumberFormat="1" applyFont="1" applyBorder="1" applyAlignment="1" applyProtection="1">
      <alignment horizontal="center"/>
      <protection locked="0"/>
    </xf>
    <xf numFmtId="0" fontId="4" fillId="3" borderId="1" xfId="13" applyFont="1" applyBorder="1" applyAlignment="1">
      <alignment horizontal="left"/>
    </xf>
    <xf numFmtId="0" fontId="8" fillId="13" borderId="1" xfId="14" applyNumberFormat="1" applyFont="1" applyFill="1" applyBorder="1" applyAlignment="1" applyProtection="1">
      <alignment horizontal="center"/>
      <protection locked="0"/>
    </xf>
    <xf numFmtId="9" fontId="8" fillId="13" borderId="1" xfId="6" applyFont="1" applyFill="1" applyBorder="1" applyAlignment="1" applyProtection="1">
      <alignment horizontal="center"/>
      <protection locked="0"/>
    </xf>
    <xf numFmtId="0" fontId="9" fillId="0" borderId="0" xfId="0" applyFont="1"/>
    <xf numFmtId="165" fontId="7" fillId="14" borderId="0" xfId="2" applyFont="1" applyFill="1" applyAlignment="1">
      <alignment horizontal="center"/>
    </xf>
    <xf numFmtId="165" fontId="7" fillId="2" borderId="2" xfId="3" applyFont="1" applyBorder="1" applyAlignment="1">
      <alignment horizontal="center"/>
    </xf>
    <xf numFmtId="165" fontId="7" fillId="3" borderId="3" xfId="4" applyFont="1" applyBorder="1" applyAlignment="1">
      <alignment horizontal="center"/>
    </xf>
    <xf numFmtId="43" fontId="6" fillId="0" borderId="0" xfId="1" applyFont="1" applyBorder="1"/>
    <xf numFmtId="0" fontId="10" fillId="0" borderId="0" xfId="0" applyFont="1"/>
    <xf numFmtId="0" fontId="11" fillId="0" borderId="0" xfId="0" applyFont="1" applyAlignment="1">
      <alignment horizontal="right"/>
    </xf>
    <xf numFmtId="167" fontId="7" fillId="6" borderId="4" xfId="8" applyNumberFormat="1" applyFont="1" applyBorder="1" applyAlignment="1">
      <alignment vertical="center"/>
    </xf>
    <xf numFmtId="0" fontId="3" fillId="15" borderId="5" xfId="7" applyFill="1" applyBorder="1" applyAlignment="1">
      <alignment horizontal="center"/>
    </xf>
    <xf numFmtId="0" fontId="3" fillId="15" borderId="6" xfId="7" applyFill="1" applyBorder="1" applyAlignment="1">
      <alignment horizontal="center"/>
    </xf>
    <xf numFmtId="0" fontId="3" fillId="2" borderId="7" xfId="7" applyBorder="1" applyAlignment="1">
      <alignment horizontal="center" vertical="top" wrapText="1"/>
    </xf>
    <xf numFmtId="0" fontId="3" fillId="6" borderId="8" xfId="8" applyBorder="1" applyAlignment="1">
      <alignment horizontal="center" vertical="top" wrapText="1"/>
    </xf>
    <xf numFmtId="17" fontId="0" fillId="12" borderId="9" xfId="0" applyNumberFormat="1" applyFill="1" applyBorder="1" applyAlignment="1">
      <alignment horizontal="center"/>
    </xf>
    <xf numFmtId="168" fontId="0" fillId="0" borderId="1" xfId="1" applyNumberFormat="1" applyFont="1" applyFill="1" applyBorder="1" applyAlignment="1">
      <alignment horizontal="center"/>
    </xf>
    <xf numFmtId="168" fontId="0" fillId="0" borderId="1" xfId="1" applyNumberFormat="1" applyFont="1" applyBorder="1" applyAlignment="1">
      <alignment vertical="top" wrapText="1"/>
    </xf>
    <xf numFmtId="168" fontId="0" fillId="0" borderId="10" xfId="1" applyNumberFormat="1" applyFont="1" applyBorder="1" applyAlignment="1">
      <alignment vertical="top" wrapText="1"/>
    </xf>
    <xf numFmtId="17" fontId="0" fillId="12" borderId="11" xfId="0" applyNumberFormat="1" applyFill="1" applyBorder="1" applyAlignment="1">
      <alignment horizontal="center"/>
    </xf>
    <xf numFmtId="168" fontId="0" fillId="0" borderId="12" xfId="1" applyNumberFormat="1" applyFont="1" applyFill="1" applyBorder="1" applyAlignment="1">
      <alignment horizontal="center"/>
    </xf>
    <xf numFmtId="168" fontId="0" fillId="0" borderId="12" xfId="1" applyNumberFormat="1" applyFont="1" applyBorder="1" applyAlignment="1">
      <alignment vertical="top" wrapText="1"/>
    </xf>
    <xf numFmtId="0" fontId="7" fillId="16" borderId="13" xfId="0" applyFont="1" applyFill="1" applyBorder="1" applyAlignment="1">
      <alignment horizontal="center" vertical="top" wrapText="1"/>
    </xf>
    <xf numFmtId="0" fontId="7" fillId="10" borderId="14" xfId="12" applyFont="1" applyFill="1" applyBorder="1" applyAlignment="1">
      <alignment horizontal="center" vertical="top" wrapText="1"/>
    </xf>
    <xf numFmtId="0" fontId="7" fillId="10" borderId="15" xfId="12" applyFont="1" applyFill="1" applyBorder="1" applyAlignment="1">
      <alignment horizontal="center" vertical="top" wrapText="1"/>
    </xf>
    <xf numFmtId="0" fontId="7" fillId="9" borderId="15" xfId="11" applyFont="1" applyFill="1" applyBorder="1" applyAlignment="1">
      <alignment horizontal="center" vertical="top" wrapText="1"/>
    </xf>
    <xf numFmtId="167" fontId="7" fillId="9" borderId="16" xfId="11" applyNumberFormat="1" applyFont="1" applyFill="1" applyBorder="1" applyAlignment="1">
      <alignment horizontal="center" vertical="top" wrapText="1"/>
    </xf>
    <xf numFmtId="0" fontId="7" fillId="16" borderId="13" xfId="0" applyFont="1" applyFill="1" applyBorder="1" applyAlignment="1">
      <alignment vertical="top"/>
    </xf>
    <xf numFmtId="0" fontId="0" fillId="0" borderId="0" xfId="0" applyAlignment="1">
      <alignment vertical="top"/>
    </xf>
    <xf numFmtId="0" fontId="7" fillId="7" borderId="17" xfId="9" applyFont="1" applyFill="1" applyBorder="1"/>
    <xf numFmtId="0" fontId="7" fillId="7" borderId="18" xfId="9" applyFont="1" applyFill="1" applyBorder="1"/>
    <xf numFmtId="0" fontId="7" fillId="7" borderId="19" xfId="9" applyFont="1" applyFill="1" applyBorder="1"/>
    <xf numFmtId="0" fontId="3" fillId="7" borderId="17" xfId="9" applyFont="1" applyFill="1" applyBorder="1" applyAlignment="1">
      <alignment horizontal="center"/>
    </xf>
    <xf numFmtId="0" fontId="0" fillId="17" borderId="20" xfId="0" applyFont="1" applyFill="1" applyBorder="1" applyAlignment="1">
      <alignment vertical="top" wrapText="1"/>
    </xf>
    <xf numFmtId="0" fontId="3" fillId="7" borderId="18" xfId="9" applyFont="1" applyFill="1" applyBorder="1" applyAlignment="1">
      <alignment horizontal="center"/>
    </xf>
    <xf numFmtId="0" fontId="0" fillId="17" borderId="23" xfId="0" applyFont="1" applyFill="1" applyBorder="1" applyAlignment="1">
      <alignment vertical="top" wrapText="1"/>
    </xf>
    <xf numFmtId="0" fontId="3" fillId="7" borderId="19" xfId="9" applyFont="1" applyFill="1" applyBorder="1" applyAlignment="1">
      <alignment horizontal="center"/>
    </xf>
    <xf numFmtId="0" fontId="0" fillId="17" borderId="26" xfId="0" applyFont="1" applyFill="1" applyBorder="1" applyAlignment="1">
      <alignment vertical="top" wrapText="1"/>
    </xf>
    <xf numFmtId="0" fontId="7" fillId="16" borderId="13" xfId="0" applyFont="1" applyFill="1" applyBorder="1" applyAlignment="1">
      <alignment horizontal="center" vertical="top"/>
    </xf>
    <xf numFmtId="43" fontId="0" fillId="17" borderId="17" xfId="1" applyFont="1" applyFill="1" applyBorder="1"/>
    <xf numFmtId="43" fontId="0" fillId="17" borderId="18" xfId="1" applyFont="1" applyFill="1" applyBorder="1"/>
    <xf numFmtId="43" fontId="0" fillId="17" borderId="19" xfId="1" applyFont="1" applyFill="1" applyBorder="1"/>
    <xf numFmtId="43" fontId="0" fillId="17" borderId="21" xfId="1" applyFont="1" applyFill="1" applyBorder="1" applyAlignment="1">
      <alignment vertical="top" wrapText="1"/>
    </xf>
    <xf numFmtId="43" fontId="0" fillId="17" borderId="24" xfId="1" applyFont="1" applyFill="1" applyBorder="1" applyAlignment="1">
      <alignment vertical="top" wrapText="1"/>
    </xf>
    <xf numFmtId="43" fontId="0" fillId="17" borderId="27" xfId="1" applyFont="1" applyFill="1" applyBorder="1" applyAlignment="1">
      <alignment vertical="top" wrapText="1"/>
    </xf>
    <xf numFmtId="43" fontId="0" fillId="0" borderId="0" xfId="1" applyFont="1"/>
    <xf numFmtId="43" fontId="0" fillId="17" borderId="22" xfId="1" applyFont="1" applyFill="1" applyBorder="1" applyAlignment="1">
      <alignment vertical="top" wrapText="1"/>
    </xf>
    <xf numFmtId="43" fontId="0" fillId="17" borderId="25" xfId="1" applyFont="1" applyFill="1" applyBorder="1" applyAlignment="1">
      <alignment vertical="top" wrapText="1"/>
    </xf>
    <xf numFmtId="43" fontId="0" fillId="17" borderId="28" xfId="1" applyFont="1" applyFill="1" applyBorder="1" applyAlignment="1">
      <alignment vertical="top" wrapText="1"/>
    </xf>
    <xf numFmtId="43" fontId="2" fillId="0" borderId="0" xfId="1" applyFont="1"/>
    <xf numFmtId="43" fontId="6" fillId="0" borderId="0" xfId="1" applyNumberFormat="1" applyFont="1"/>
    <xf numFmtId="0" fontId="12" fillId="5" borderId="0" xfId="0" applyFont="1" applyFill="1" applyAlignment="1">
      <alignment horizontal="left"/>
    </xf>
  </cellXfs>
  <cellStyles count="15">
    <cellStyle name="40% - Énfasis3" xfId="10" builtinId="39"/>
    <cellStyle name="60% - Énfasis5" xfId="12" builtinId="48"/>
    <cellStyle name="Accent7" xfId="5" xr:uid="{0552AFAD-2E32-40FD-BFF7-280B13EC5472}"/>
    <cellStyle name="Énfasis1" xfId="7" builtinId="29"/>
    <cellStyle name="Énfasis1 2" xfId="3" xr:uid="{9199BAAD-10B7-4F7A-920B-49A7AA377056}"/>
    <cellStyle name="Énfasis2" xfId="8" builtinId="33"/>
    <cellStyle name="Énfasis3" xfId="9" builtinId="37"/>
    <cellStyle name="Énfasis5" xfId="11" builtinId="45"/>
    <cellStyle name="Énfasis6" xfId="13" builtinId="49"/>
    <cellStyle name="Énfasis6 2" xfId="4" xr:uid="{A9DCA717-36EE-466E-8FD1-3E92061A2C76}"/>
    <cellStyle name="Millares" xfId="1" builtinId="3"/>
    <cellStyle name="Moneda 2" xfId="14" xr:uid="{998CB6C0-4EBF-4677-A862-35E18F4A23C4}"/>
    <cellStyle name="Normal" xfId="0" builtinId="0"/>
    <cellStyle name="Normal 2" xfId="2" xr:uid="{11B49AD3-85A0-4066-ADA5-B72C7EB9CCB1}"/>
    <cellStyle name="Porcentaje" xfId="6" builtinId="5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 * #,##0.0_ ;_ * \-#,##0.0_ ;_ * &quot;-&quot;??_ ;_ @_ "/>
      <alignment horizontal="general" vertical="top" textRotation="0" wrapText="1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 * #,##0.0_ ;_ * \-#,##0.0_ ;_ * &quot;-&quot;??_ ;_ @_ "/>
      <alignment horizontal="general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 * #,##0.0_ ;_ * \-#,##0.0_ ;_ * &quot;-&quot;??_ ;_ @_ 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numFmt numFmtId="22" formatCode="mmm\-yy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 outline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5" formatCode="_-* #,##0.00_-;\-* #,##0.00_-;_-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5" formatCode="_-* #,##0.00_-;\-* #,##0.00_-;_-* &quot;-&quot;??_-;_-@_-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6" formatCode="mmm\ yy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</dxf>
    <dxf>
      <font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'[2]ORDENES DE COMPRA (2)'!$B$3</c:f>
          <c:strCache>
            <c:ptCount val="1"/>
            <c:pt idx="0">
              <c:v># ORDENES DE COMPRA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'[2]ORDENES DE COMPRA (2)'!$B$4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88900">
              <a:solidFill>
                <a:schemeClr val="bg1">
                  <a:lumMod val="75000"/>
                </a:schemeClr>
              </a:solidFill>
              <a:miter lim="800000"/>
            </a:ln>
            <a:effectLst/>
          </c:spPr>
          <c:invertIfNegative val="0"/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(2)'!$C$4:$H$4</c:f>
              <c:numCache>
                <c:formatCode>General</c:formatCode>
                <c:ptCount val="6"/>
                <c:pt idx="0">
                  <c:v>144</c:v>
                </c:pt>
                <c:pt idx="1">
                  <c:v>69</c:v>
                </c:pt>
                <c:pt idx="2">
                  <c:v>112</c:v>
                </c:pt>
                <c:pt idx="3">
                  <c:v>74</c:v>
                </c:pt>
                <c:pt idx="4">
                  <c:v>134</c:v>
                </c:pt>
                <c:pt idx="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79-4470-818E-C402277E374C}"/>
            </c:ext>
          </c:extLst>
        </c:ser>
        <c:ser>
          <c:idx val="1"/>
          <c:order val="1"/>
          <c:tx>
            <c:strRef>
              <c:f>'[2]ORDENES DE COMPRA (2)'!$B$5</c:f>
              <c:strCache>
                <c:ptCount val="1"/>
                <c:pt idx="0">
                  <c:v>CERRADAS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(2)'!$C$5:$H$5</c:f>
              <c:numCache>
                <c:formatCode>General</c:formatCode>
                <c:ptCount val="6"/>
                <c:pt idx="0">
                  <c:v>109</c:v>
                </c:pt>
                <c:pt idx="1">
                  <c:v>57</c:v>
                </c:pt>
                <c:pt idx="2">
                  <c:v>112</c:v>
                </c:pt>
                <c:pt idx="3">
                  <c:v>60</c:v>
                </c:pt>
                <c:pt idx="4">
                  <c:v>105</c:v>
                </c:pt>
                <c:pt idx="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79-4470-818E-C402277E3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3709184"/>
        <c:axId val="993569536"/>
      </c:barChart>
      <c:lineChart>
        <c:grouping val="standard"/>
        <c:varyColors val="0"/>
        <c:ser>
          <c:idx val="2"/>
          <c:order val="2"/>
          <c:tx>
            <c:strRef>
              <c:f>'[2]ORDENES DE COMPRA (2)'!$B$6</c:f>
              <c:strCache>
                <c:ptCount val="1"/>
                <c:pt idx="0">
                  <c:v>(%) Cerrado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(2)'!$C$6:$H$6</c:f>
              <c:numCache>
                <c:formatCode>General</c:formatCode>
                <c:ptCount val="6"/>
                <c:pt idx="0">
                  <c:v>0.75694444444444442</c:v>
                </c:pt>
                <c:pt idx="1">
                  <c:v>0.82608695652173914</c:v>
                </c:pt>
                <c:pt idx="2">
                  <c:v>1</c:v>
                </c:pt>
                <c:pt idx="3">
                  <c:v>0.81081081081081086</c:v>
                </c:pt>
                <c:pt idx="4">
                  <c:v>0.78358208955223885</c:v>
                </c:pt>
                <c:pt idx="5">
                  <c:v>0.765625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79-4470-818E-C402277E3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1721904"/>
        <c:axId val="885351456"/>
      </c:lineChart>
      <c:catAx>
        <c:axId val="104370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3569536"/>
        <c:crosses val="autoZero"/>
        <c:auto val="1"/>
        <c:lblAlgn val="ctr"/>
        <c:lblOffset val="100"/>
        <c:noMultiLvlLbl val="0"/>
      </c:catAx>
      <c:valAx>
        <c:axId val="99356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043709184"/>
        <c:crosses val="autoZero"/>
        <c:crossBetween val="between"/>
      </c:valAx>
      <c:valAx>
        <c:axId val="885351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191721904"/>
        <c:crosses val="max"/>
        <c:crossBetween val="between"/>
      </c:valAx>
      <c:catAx>
        <c:axId val="1191721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5351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'[2]ORDENES DE COMPRA (2)'!$B$3</c:f>
          <c:strCache>
            <c:ptCount val="1"/>
            <c:pt idx="0">
              <c:v># ORDENES DE COMPRA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'[2]ORDENES DE COMPRA (2)'!$B$4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88900">
              <a:solidFill>
                <a:schemeClr val="bg1">
                  <a:lumMod val="75000"/>
                </a:schemeClr>
              </a:solidFill>
              <a:miter lim="800000"/>
            </a:ln>
            <a:effectLst/>
          </c:spPr>
          <c:invertIfNegative val="0"/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(2)'!$C$4:$H$4</c:f>
              <c:numCache>
                <c:formatCode>General</c:formatCode>
                <c:ptCount val="6"/>
                <c:pt idx="0">
                  <c:v>144</c:v>
                </c:pt>
                <c:pt idx="1">
                  <c:v>69</c:v>
                </c:pt>
                <c:pt idx="2">
                  <c:v>112</c:v>
                </c:pt>
                <c:pt idx="3">
                  <c:v>74</c:v>
                </c:pt>
                <c:pt idx="4">
                  <c:v>134</c:v>
                </c:pt>
                <c:pt idx="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BF-49CC-856B-D7EFEAB4E7A2}"/>
            </c:ext>
          </c:extLst>
        </c:ser>
        <c:ser>
          <c:idx val="1"/>
          <c:order val="1"/>
          <c:tx>
            <c:strRef>
              <c:f>'[2]ORDENES DE COMPRA (2)'!$B$5</c:f>
              <c:strCache>
                <c:ptCount val="1"/>
                <c:pt idx="0">
                  <c:v>CERRADAS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(2)'!$C$5:$H$5</c:f>
              <c:numCache>
                <c:formatCode>General</c:formatCode>
                <c:ptCount val="6"/>
                <c:pt idx="0">
                  <c:v>109</c:v>
                </c:pt>
                <c:pt idx="1">
                  <c:v>57</c:v>
                </c:pt>
                <c:pt idx="2">
                  <c:v>112</c:v>
                </c:pt>
                <c:pt idx="3">
                  <c:v>60</c:v>
                </c:pt>
                <c:pt idx="4">
                  <c:v>105</c:v>
                </c:pt>
                <c:pt idx="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BF-49CC-856B-D7EFEAB4E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3709184"/>
        <c:axId val="993569536"/>
      </c:barChart>
      <c:lineChart>
        <c:grouping val="standard"/>
        <c:varyColors val="0"/>
        <c:ser>
          <c:idx val="2"/>
          <c:order val="2"/>
          <c:tx>
            <c:strRef>
              <c:f>'[2]ORDENES DE COMPRA (2)'!$B$6</c:f>
              <c:strCache>
                <c:ptCount val="1"/>
                <c:pt idx="0">
                  <c:v>(%) Cerrado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(2)'!$C$6:$H$6</c:f>
              <c:numCache>
                <c:formatCode>General</c:formatCode>
                <c:ptCount val="6"/>
                <c:pt idx="0">
                  <c:v>0.75694444444444442</c:v>
                </c:pt>
                <c:pt idx="1">
                  <c:v>0.82608695652173914</c:v>
                </c:pt>
                <c:pt idx="2">
                  <c:v>1</c:v>
                </c:pt>
                <c:pt idx="3">
                  <c:v>0.81081081081081086</c:v>
                </c:pt>
                <c:pt idx="4">
                  <c:v>0.78358208955223885</c:v>
                </c:pt>
                <c:pt idx="5">
                  <c:v>0.765625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BF-49CC-856B-D7EFEAB4E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1721904"/>
        <c:axId val="885351456"/>
      </c:lineChart>
      <c:catAx>
        <c:axId val="104370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3569536"/>
        <c:crosses val="autoZero"/>
        <c:auto val="1"/>
        <c:lblAlgn val="ctr"/>
        <c:lblOffset val="100"/>
        <c:noMultiLvlLbl val="0"/>
      </c:catAx>
      <c:valAx>
        <c:axId val="99356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043709184"/>
        <c:crosses val="autoZero"/>
        <c:crossBetween val="between"/>
      </c:valAx>
      <c:valAx>
        <c:axId val="885351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191721904"/>
        <c:crosses val="max"/>
        <c:crossBetween val="between"/>
      </c:valAx>
      <c:catAx>
        <c:axId val="1191721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5351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'TIP 5'!$H$7</c:f>
              <c:strCache>
                <c:ptCount val="1"/>
                <c:pt idx="0">
                  <c:v>LASAGNA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'TIP 5'!$I$6:$Q$6</c:f>
              <c:strCache>
                <c:ptCount val="9"/>
                <c:pt idx="0">
                  <c:v># de Articulos</c:v>
                </c:pt>
                <c:pt idx="1">
                  <c:v>Precio Unit. ($)</c:v>
                </c:pt>
                <c:pt idx="2">
                  <c:v>BELLA VISTA ($)</c:v>
                </c:pt>
                <c:pt idx="3">
                  <c:v># de Articulos</c:v>
                </c:pt>
                <c:pt idx="4">
                  <c:v>Precio Unit. ($)</c:v>
                </c:pt>
                <c:pt idx="5">
                  <c:v>CENTRO ($)</c:v>
                </c:pt>
                <c:pt idx="6">
                  <c:v># de Articulos</c:v>
                </c:pt>
                <c:pt idx="7">
                  <c:v>Precio Unit. ($)</c:v>
                </c:pt>
                <c:pt idx="8">
                  <c:v> CHIRIQUI ($) </c:v>
                </c:pt>
              </c:strCache>
            </c:strRef>
          </c:cat>
          <c:val>
            <c:numRef>
              <c:f>'TIP 5'!$I$7:$Q$7</c:f>
              <c:numCache>
                <c:formatCode>_(* #,##0.00_);_(* \(#,##0.00\);_(* "-"??_);_(@_)</c:formatCode>
                <c:ptCount val="9"/>
                <c:pt idx="0" formatCode="General">
                  <c:v>24</c:v>
                </c:pt>
                <c:pt idx="1">
                  <c:v>10</c:v>
                </c:pt>
                <c:pt idx="2">
                  <c:v>240</c:v>
                </c:pt>
                <c:pt idx="3" formatCode="General">
                  <c:v>18</c:v>
                </c:pt>
                <c:pt idx="4">
                  <c:v>11.5</c:v>
                </c:pt>
                <c:pt idx="5">
                  <c:v>207</c:v>
                </c:pt>
                <c:pt idx="6" formatCode="General">
                  <c:v>8</c:v>
                </c:pt>
                <c:pt idx="7">
                  <c:v>8</c:v>
                </c:pt>
                <c:pt idx="8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7-42A6-81C6-AA841704525D}"/>
            </c:ext>
          </c:extLst>
        </c:ser>
        <c:ser>
          <c:idx val="1"/>
          <c:order val="1"/>
          <c:tx>
            <c:strRef>
              <c:f>'TIP 5'!$H$8</c:f>
              <c:strCache>
                <c:ptCount val="1"/>
                <c:pt idx="0">
                  <c:v>BISTEC DE CINTA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'TIP 5'!$I$6:$Q$6</c:f>
              <c:strCache>
                <c:ptCount val="9"/>
                <c:pt idx="0">
                  <c:v># de Articulos</c:v>
                </c:pt>
                <c:pt idx="1">
                  <c:v>Precio Unit. ($)</c:v>
                </c:pt>
                <c:pt idx="2">
                  <c:v>BELLA VISTA ($)</c:v>
                </c:pt>
                <c:pt idx="3">
                  <c:v># de Articulos</c:v>
                </c:pt>
                <c:pt idx="4">
                  <c:v>Precio Unit. ($)</c:v>
                </c:pt>
                <c:pt idx="5">
                  <c:v>CENTRO ($)</c:v>
                </c:pt>
                <c:pt idx="6">
                  <c:v># de Articulos</c:v>
                </c:pt>
                <c:pt idx="7">
                  <c:v>Precio Unit. ($)</c:v>
                </c:pt>
                <c:pt idx="8">
                  <c:v> CHIRIQUI ($) </c:v>
                </c:pt>
              </c:strCache>
            </c:strRef>
          </c:cat>
          <c:val>
            <c:numRef>
              <c:f>'TIP 5'!$I$8:$Q$8</c:f>
              <c:numCache>
                <c:formatCode>_(* #,##0.00_);_(* \(#,##0.00\);_(* "-"??_);_(@_)</c:formatCode>
                <c:ptCount val="9"/>
                <c:pt idx="0" formatCode="General">
                  <c:v>14</c:v>
                </c:pt>
                <c:pt idx="1">
                  <c:v>12</c:v>
                </c:pt>
                <c:pt idx="2">
                  <c:v>168</c:v>
                </c:pt>
                <c:pt idx="3" formatCode="General">
                  <c:v>16</c:v>
                </c:pt>
                <c:pt idx="4">
                  <c:v>13.5</c:v>
                </c:pt>
                <c:pt idx="5">
                  <c:v>216</c:v>
                </c:pt>
                <c:pt idx="6" formatCode="General">
                  <c:v>10</c:v>
                </c:pt>
                <c:pt idx="7">
                  <c:v>10</c:v>
                </c:pt>
                <c:pt idx="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17-42A6-81C6-AA841704525D}"/>
            </c:ext>
          </c:extLst>
        </c:ser>
        <c:ser>
          <c:idx val="2"/>
          <c:order val="2"/>
          <c:tx>
            <c:strRef>
              <c:f>'TIP 5'!$H$9</c:f>
              <c:strCache>
                <c:ptCount val="1"/>
                <c:pt idx="0">
                  <c:v>POLLO FRITO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'TIP 5'!$I$6:$Q$6</c:f>
              <c:strCache>
                <c:ptCount val="9"/>
                <c:pt idx="0">
                  <c:v># de Articulos</c:v>
                </c:pt>
                <c:pt idx="1">
                  <c:v>Precio Unit. ($)</c:v>
                </c:pt>
                <c:pt idx="2">
                  <c:v>BELLA VISTA ($)</c:v>
                </c:pt>
                <c:pt idx="3">
                  <c:v># de Articulos</c:v>
                </c:pt>
                <c:pt idx="4">
                  <c:v>Precio Unit. ($)</c:v>
                </c:pt>
                <c:pt idx="5">
                  <c:v>CENTRO ($)</c:v>
                </c:pt>
                <c:pt idx="6">
                  <c:v># de Articulos</c:v>
                </c:pt>
                <c:pt idx="7">
                  <c:v>Precio Unit. ($)</c:v>
                </c:pt>
                <c:pt idx="8">
                  <c:v> CHIRIQUI ($) </c:v>
                </c:pt>
              </c:strCache>
            </c:strRef>
          </c:cat>
          <c:val>
            <c:numRef>
              <c:f>'TIP 5'!$I$9:$Q$9</c:f>
              <c:numCache>
                <c:formatCode>_(* #,##0.00_);_(* \(#,##0.00\);_(* "-"??_);_(@_)</c:formatCode>
                <c:ptCount val="9"/>
                <c:pt idx="0" formatCode="General">
                  <c:v>50</c:v>
                </c:pt>
                <c:pt idx="1">
                  <c:v>8</c:v>
                </c:pt>
                <c:pt idx="2">
                  <c:v>400</c:v>
                </c:pt>
                <c:pt idx="3" formatCode="General">
                  <c:v>40</c:v>
                </c:pt>
                <c:pt idx="4">
                  <c:v>9</c:v>
                </c:pt>
                <c:pt idx="5">
                  <c:v>360</c:v>
                </c:pt>
                <c:pt idx="6" formatCode="General">
                  <c:v>40</c:v>
                </c:pt>
                <c:pt idx="7">
                  <c:v>7</c:v>
                </c:pt>
                <c:pt idx="8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17-42A6-81C6-AA841704525D}"/>
            </c:ext>
          </c:extLst>
        </c:ser>
        <c:ser>
          <c:idx val="3"/>
          <c:order val="3"/>
          <c:tx>
            <c:strRef>
              <c:f>'TIP 5'!$H$10</c:f>
              <c:strCache>
                <c:ptCount val="1"/>
                <c:pt idx="0">
                  <c:v>FILETE DE PESCADO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'TIP 5'!$I$6:$Q$6</c:f>
              <c:strCache>
                <c:ptCount val="9"/>
                <c:pt idx="0">
                  <c:v># de Articulos</c:v>
                </c:pt>
                <c:pt idx="1">
                  <c:v>Precio Unit. ($)</c:v>
                </c:pt>
                <c:pt idx="2">
                  <c:v>BELLA VISTA ($)</c:v>
                </c:pt>
                <c:pt idx="3">
                  <c:v># de Articulos</c:v>
                </c:pt>
                <c:pt idx="4">
                  <c:v>Precio Unit. ($)</c:v>
                </c:pt>
                <c:pt idx="5">
                  <c:v>CENTRO ($)</c:v>
                </c:pt>
                <c:pt idx="6">
                  <c:v># de Articulos</c:v>
                </c:pt>
                <c:pt idx="7">
                  <c:v>Precio Unit. ($)</c:v>
                </c:pt>
                <c:pt idx="8">
                  <c:v> CHIRIQUI ($) </c:v>
                </c:pt>
              </c:strCache>
            </c:strRef>
          </c:cat>
          <c:val>
            <c:numRef>
              <c:f>'TIP 5'!$I$10:$Q$10</c:f>
              <c:numCache>
                <c:formatCode>_(* #,##0.00_);_(* \(#,##0.00\);_(* "-"??_);_(@_)</c:formatCode>
                <c:ptCount val="9"/>
                <c:pt idx="0" formatCode="General">
                  <c:v>14</c:v>
                </c:pt>
                <c:pt idx="1">
                  <c:v>13</c:v>
                </c:pt>
                <c:pt idx="2">
                  <c:v>182</c:v>
                </c:pt>
                <c:pt idx="3" formatCode="General">
                  <c:v>30</c:v>
                </c:pt>
                <c:pt idx="4">
                  <c:v>15</c:v>
                </c:pt>
                <c:pt idx="5">
                  <c:v>450</c:v>
                </c:pt>
                <c:pt idx="6" formatCode="General">
                  <c:v>4</c:v>
                </c:pt>
                <c:pt idx="7">
                  <c:v>10</c:v>
                </c:pt>
                <c:pt idx="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17-42A6-81C6-AA841704525D}"/>
            </c:ext>
          </c:extLst>
        </c:ser>
        <c:ser>
          <c:idx val="4"/>
          <c:order val="4"/>
          <c:tx>
            <c:strRef>
              <c:f>'TIP 5'!$H$11</c:f>
              <c:strCache>
                <c:ptCount val="1"/>
                <c:pt idx="0">
                  <c:v>MILANESA DE POLLO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'TIP 5'!$I$6:$Q$6</c:f>
              <c:strCache>
                <c:ptCount val="9"/>
                <c:pt idx="0">
                  <c:v># de Articulos</c:v>
                </c:pt>
                <c:pt idx="1">
                  <c:v>Precio Unit. ($)</c:v>
                </c:pt>
                <c:pt idx="2">
                  <c:v>BELLA VISTA ($)</c:v>
                </c:pt>
                <c:pt idx="3">
                  <c:v># de Articulos</c:v>
                </c:pt>
                <c:pt idx="4">
                  <c:v>Precio Unit. ($)</c:v>
                </c:pt>
                <c:pt idx="5">
                  <c:v>CENTRO ($)</c:v>
                </c:pt>
                <c:pt idx="6">
                  <c:v># de Articulos</c:v>
                </c:pt>
                <c:pt idx="7">
                  <c:v>Precio Unit. ($)</c:v>
                </c:pt>
                <c:pt idx="8">
                  <c:v> CHIRIQUI ($) </c:v>
                </c:pt>
              </c:strCache>
            </c:strRef>
          </c:cat>
          <c:val>
            <c:numRef>
              <c:f>'TIP 5'!$I$11:$Q$11</c:f>
              <c:numCache>
                <c:formatCode>_(* #,##0.00_);_(* \(#,##0.00\);_(* "-"??_);_(@_)</c:formatCode>
                <c:ptCount val="9"/>
                <c:pt idx="0" formatCode="General">
                  <c:v>32</c:v>
                </c:pt>
                <c:pt idx="1">
                  <c:v>12</c:v>
                </c:pt>
                <c:pt idx="2">
                  <c:v>384</c:v>
                </c:pt>
                <c:pt idx="3" formatCode="General">
                  <c:v>30</c:v>
                </c:pt>
                <c:pt idx="4">
                  <c:v>12</c:v>
                </c:pt>
                <c:pt idx="5">
                  <c:v>360</c:v>
                </c:pt>
                <c:pt idx="6" formatCode="General">
                  <c:v>5</c:v>
                </c:pt>
                <c:pt idx="7">
                  <c:v>9</c:v>
                </c:pt>
                <c:pt idx="8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17-42A6-81C6-AA8417045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1245424"/>
        <c:axId val="991252496"/>
      </c:barChart>
      <c:catAx>
        <c:axId val="99124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1252496"/>
        <c:crosses val="autoZero"/>
        <c:auto val="1"/>
        <c:lblAlgn val="ctr"/>
        <c:lblOffset val="100"/>
        <c:noMultiLvlLbl val="0"/>
      </c:catAx>
      <c:valAx>
        <c:axId val="99125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124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'TIP 5'!$C$6</c:f>
              <c:strCache>
                <c:ptCount val="1"/>
                <c:pt idx="0">
                  <c:v>BELLA VISTA ($)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'TIP 5'!$B$7:$B$11</c:f>
              <c:strCache>
                <c:ptCount val="5"/>
                <c:pt idx="0">
                  <c:v>LASAGNA</c:v>
                </c:pt>
                <c:pt idx="1">
                  <c:v>BISTEC DE CINTA</c:v>
                </c:pt>
                <c:pt idx="2">
                  <c:v>POLLO FRITO</c:v>
                </c:pt>
                <c:pt idx="3">
                  <c:v>FILETE DE PESCADO</c:v>
                </c:pt>
                <c:pt idx="4">
                  <c:v>MILANESA DE POLLO</c:v>
                </c:pt>
              </c:strCache>
            </c:strRef>
          </c:cat>
          <c:val>
            <c:numRef>
              <c:f>'TIP 5'!$C$7:$C$11</c:f>
              <c:numCache>
                <c:formatCode>_(* #,##0.00_);_(* \(#,##0.00\);_(* "-"??_);_(@_)</c:formatCode>
                <c:ptCount val="5"/>
                <c:pt idx="0">
                  <c:v>240</c:v>
                </c:pt>
                <c:pt idx="1">
                  <c:v>168</c:v>
                </c:pt>
                <c:pt idx="2">
                  <c:v>400</c:v>
                </c:pt>
                <c:pt idx="3">
                  <c:v>182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0-4A57-85B3-79BBE631B463}"/>
            </c:ext>
          </c:extLst>
        </c:ser>
        <c:ser>
          <c:idx val="1"/>
          <c:order val="1"/>
          <c:tx>
            <c:strRef>
              <c:f>'TIP 5'!$D$6</c:f>
              <c:strCache>
                <c:ptCount val="1"/>
                <c:pt idx="0">
                  <c:v>CENTRO ($)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'TIP 5'!$B$7:$B$11</c:f>
              <c:strCache>
                <c:ptCount val="5"/>
                <c:pt idx="0">
                  <c:v>LASAGNA</c:v>
                </c:pt>
                <c:pt idx="1">
                  <c:v>BISTEC DE CINTA</c:v>
                </c:pt>
                <c:pt idx="2">
                  <c:v>POLLO FRITO</c:v>
                </c:pt>
                <c:pt idx="3">
                  <c:v>FILETE DE PESCADO</c:v>
                </c:pt>
                <c:pt idx="4">
                  <c:v>MILANESA DE POLLO</c:v>
                </c:pt>
              </c:strCache>
            </c:strRef>
          </c:cat>
          <c:val>
            <c:numRef>
              <c:f>'TIP 5'!$D$7:$D$11</c:f>
              <c:numCache>
                <c:formatCode>_(* #,##0.00_);_(* \(#,##0.00\);_(* "-"??_);_(@_)</c:formatCode>
                <c:ptCount val="5"/>
                <c:pt idx="0">
                  <c:v>207</c:v>
                </c:pt>
                <c:pt idx="1">
                  <c:v>216</c:v>
                </c:pt>
                <c:pt idx="2">
                  <c:v>360</c:v>
                </c:pt>
                <c:pt idx="3">
                  <c:v>450</c:v>
                </c:pt>
                <c:pt idx="4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0-4A57-85B3-79BBE631B463}"/>
            </c:ext>
          </c:extLst>
        </c:ser>
        <c:ser>
          <c:idx val="2"/>
          <c:order val="2"/>
          <c:tx>
            <c:strRef>
              <c:f>'TIP 5'!$E$6</c:f>
              <c:strCache>
                <c:ptCount val="1"/>
                <c:pt idx="0">
                  <c:v>CHIRIQUI ($)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'TIP 5'!$B$7:$B$11</c:f>
              <c:strCache>
                <c:ptCount val="5"/>
                <c:pt idx="0">
                  <c:v>LASAGNA</c:v>
                </c:pt>
                <c:pt idx="1">
                  <c:v>BISTEC DE CINTA</c:v>
                </c:pt>
                <c:pt idx="2">
                  <c:v>POLLO FRITO</c:v>
                </c:pt>
                <c:pt idx="3">
                  <c:v>FILETE DE PESCADO</c:v>
                </c:pt>
                <c:pt idx="4">
                  <c:v>MILANESA DE POLLO</c:v>
                </c:pt>
              </c:strCache>
            </c:strRef>
          </c:cat>
          <c:val>
            <c:numRef>
              <c:f>'TIP 5'!$E$7:$E$11</c:f>
              <c:numCache>
                <c:formatCode>_(* #,##0.00_);_(* \(#,##0.00\);_(* "-"??_);_(@_)</c:formatCode>
                <c:ptCount val="5"/>
                <c:pt idx="0">
                  <c:v>64</c:v>
                </c:pt>
                <c:pt idx="1">
                  <c:v>100</c:v>
                </c:pt>
                <c:pt idx="2">
                  <c:v>280</c:v>
                </c:pt>
                <c:pt idx="3">
                  <c:v>40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F0-4A57-85B3-79BBE631B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9787552"/>
        <c:axId val="989793792"/>
      </c:barChart>
      <c:catAx>
        <c:axId val="98978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89793792"/>
        <c:crosses val="autoZero"/>
        <c:auto val="1"/>
        <c:lblAlgn val="ctr"/>
        <c:lblOffset val="100"/>
        <c:noMultiLvlLbl val="0"/>
      </c:catAx>
      <c:valAx>
        <c:axId val="989793792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8978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419"/>
              <a:t>Planificado vs Ejecutado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'TIP 1'!$C$7</c:f>
              <c:strCache>
                <c:ptCount val="1"/>
                <c:pt idx="0">
                  <c:v> PLANIFICADO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'TIP 1'!$B$8:$B$20</c:f>
              <c:numCache>
                <c:formatCode>mmm\ yy</c:formatCode>
                <c:ptCount val="13"/>
                <c:pt idx="0">
                  <c:v>43647</c:v>
                </c:pt>
                <c:pt idx="1">
                  <c:v>43678</c:v>
                </c:pt>
                <c:pt idx="2">
                  <c:v>43709</c:v>
                </c:pt>
                <c:pt idx="3">
                  <c:v>43739</c:v>
                </c:pt>
                <c:pt idx="4">
                  <c:v>43770</c:v>
                </c:pt>
                <c:pt idx="5">
                  <c:v>43800</c:v>
                </c:pt>
                <c:pt idx="6">
                  <c:v>43831</c:v>
                </c:pt>
                <c:pt idx="7">
                  <c:v>43862</c:v>
                </c:pt>
                <c:pt idx="8">
                  <c:v>43891</c:v>
                </c:pt>
                <c:pt idx="9">
                  <c:v>43922</c:v>
                </c:pt>
                <c:pt idx="10">
                  <c:v>43952</c:v>
                </c:pt>
                <c:pt idx="11">
                  <c:v>43983</c:v>
                </c:pt>
              </c:numCache>
            </c:numRef>
          </c:cat>
          <c:val>
            <c:numRef>
              <c:f>'TIP 1'!$C$8:$C$20</c:f>
              <c:numCache>
                <c:formatCode>_(* #,##0.00_);_(* \(#,##0.00\);_(* "-"??_);_(@_)</c:formatCode>
                <c:ptCount val="13"/>
                <c:pt idx="0">
                  <c:v>83854.810000001002</c:v>
                </c:pt>
                <c:pt idx="1">
                  <c:v>182986.91999999998</c:v>
                </c:pt>
                <c:pt idx="2">
                  <c:v>476828.13999999972</c:v>
                </c:pt>
                <c:pt idx="3">
                  <c:v>939630.85000000056</c:v>
                </c:pt>
                <c:pt idx="4">
                  <c:v>1407871.0899999996</c:v>
                </c:pt>
                <c:pt idx="5">
                  <c:v>2019589.8299999996</c:v>
                </c:pt>
                <c:pt idx="6">
                  <c:v>2770120.3</c:v>
                </c:pt>
                <c:pt idx="7">
                  <c:v>3700936.2399999988</c:v>
                </c:pt>
                <c:pt idx="8">
                  <c:v>4840649.709999999</c:v>
                </c:pt>
                <c:pt idx="9">
                  <c:v>5707808.4199999999</c:v>
                </c:pt>
                <c:pt idx="10">
                  <c:v>6636456.0899999999</c:v>
                </c:pt>
                <c:pt idx="11">
                  <c:v>7419113.1599999983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CF6-9EBA-7071050593A4}"/>
            </c:ext>
          </c:extLst>
        </c:ser>
        <c:ser>
          <c:idx val="1"/>
          <c:order val="1"/>
          <c:tx>
            <c:strRef>
              <c:f>'TIP 1'!$D$7</c:f>
              <c:strCache>
                <c:ptCount val="1"/>
                <c:pt idx="0">
                  <c:v> EJECUTADO 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'TIP 1'!$B$8:$B$20</c:f>
              <c:numCache>
                <c:formatCode>mmm\ yy</c:formatCode>
                <c:ptCount val="13"/>
                <c:pt idx="0">
                  <c:v>43647</c:v>
                </c:pt>
                <c:pt idx="1">
                  <c:v>43678</c:v>
                </c:pt>
                <c:pt idx="2">
                  <c:v>43709</c:v>
                </c:pt>
                <c:pt idx="3">
                  <c:v>43739</c:v>
                </c:pt>
                <c:pt idx="4">
                  <c:v>43770</c:v>
                </c:pt>
                <c:pt idx="5">
                  <c:v>43800</c:v>
                </c:pt>
                <c:pt idx="6">
                  <c:v>43831</c:v>
                </c:pt>
                <c:pt idx="7">
                  <c:v>43862</c:v>
                </c:pt>
                <c:pt idx="8">
                  <c:v>43891</c:v>
                </c:pt>
                <c:pt idx="9">
                  <c:v>43922</c:v>
                </c:pt>
                <c:pt idx="10">
                  <c:v>43952</c:v>
                </c:pt>
                <c:pt idx="11">
                  <c:v>43983</c:v>
                </c:pt>
              </c:numCache>
            </c:numRef>
          </c:cat>
          <c:val>
            <c:numRef>
              <c:f>'TIP 1'!$D$8:$D$20</c:f>
              <c:numCache>
                <c:formatCode>_(* #,##0.00_);_(* \(#,##0.00\);_(* "-"??_);_(@_)</c:formatCode>
                <c:ptCount val="13"/>
                <c:pt idx="0">
                  <c:v>148099.70999999996</c:v>
                </c:pt>
                <c:pt idx="1">
                  <c:v>452557.95999999996</c:v>
                </c:pt>
                <c:pt idx="2">
                  <c:v>939233.3199999989</c:v>
                </c:pt>
                <c:pt idx="3">
                  <c:v>1439509.29</c:v>
                </c:pt>
                <c:pt idx="4">
                  <c:v>1897138.4300000002</c:v>
                </c:pt>
                <c:pt idx="5">
                  <c:v>2208240.1200000006</c:v>
                </c:pt>
                <c:pt idx="6">
                  <c:v>2552196.4900000007</c:v>
                </c:pt>
                <c:pt idx="7">
                  <c:v>2965761.4399999995</c:v>
                </c:pt>
                <c:pt idx="8">
                  <c:v>3635953.3300000005</c:v>
                </c:pt>
                <c:pt idx="9">
                  <c:v>4630227.6700000009</c:v>
                </c:pt>
                <c:pt idx="10">
                  <c:v>5404926.5200000005</c:v>
                </c:pt>
                <c:pt idx="11">
                  <c:v>5930597.5499999998</c:v>
                </c:pt>
                <c:pt idx="1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CF6-9EBA-707105059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7696783"/>
        <c:axId val="377709679"/>
      </c:lineChart>
      <c:dateAx>
        <c:axId val="377696783"/>
        <c:scaling>
          <c:orientation val="minMax"/>
        </c:scaling>
        <c:delete val="0"/>
        <c:axPos val="b"/>
        <c:numFmt formatCode="mmm\ 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77709679"/>
        <c:crosses val="autoZero"/>
        <c:auto val="1"/>
        <c:lblOffset val="100"/>
        <c:baseTimeUnit val="months"/>
      </c:dateAx>
      <c:valAx>
        <c:axId val="37770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77696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'TIP 2'!$B$7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73025">
              <a:solidFill>
                <a:schemeClr val="bg1">
                  <a:lumMod val="75000"/>
                </a:schemeClr>
              </a:solidFill>
              <a:miter lim="800000"/>
            </a:ln>
            <a:effectLst/>
          </c:spPr>
          <c:invertIfNegative val="0"/>
          <c:cat>
            <c:numRef>
              <c:f>'TIP 2'!$C$6:$H$6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2'!$C$7:$H$7</c:f>
              <c:numCache>
                <c:formatCode>General</c:formatCode>
                <c:ptCount val="6"/>
                <c:pt idx="0">
                  <c:v>144</c:v>
                </c:pt>
                <c:pt idx="1">
                  <c:v>69</c:v>
                </c:pt>
                <c:pt idx="2">
                  <c:v>112</c:v>
                </c:pt>
                <c:pt idx="3">
                  <c:v>74</c:v>
                </c:pt>
                <c:pt idx="4">
                  <c:v>134</c:v>
                </c:pt>
                <c:pt idx="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F-4EF3-A312-591A87BAC685}"/>
            </c:ext>
          </c:extLst>
        </c:ser>
        <c:ser>
          <c:idx val="1"/>
          <c:order val="1"/>
          <c:tx>
            <c:strRef>
              <c:f>'TIP 2'!$B$8</c:f>
              <c:strCache>
                <c:ptCount val="1"/>
                <c:pt idx="0">
                  <c:v>CERRADAS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  <a:alpha val="89000"/>
              </a:schemeClr>
            </a:solidFill>
            <a:ln>
              <a:noFill/>
            </a:ln>
            <a:effectLst/>
          </c:spPr>
          <c:invertIfNegative val="0"/>
          <c:cat>
            <c:numRef>
              <c:f>'TIP 2'!$C$6:$H$6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2'!$C$8:$H$8</c:f>
              <c:numCache>
                <c:formatCode>General</c:formatCode>
                <c:ptCount val="6"/>
                <c:pt idx="0">
                  <c:v>109</c:v>
                </c:pt>
                <c:pt idx="1">
                  <c:v>57</c:v>
                </c:pt>
                <c:pt idx="2">
                  <c:v>112</c:v>
                </c:pt>
                <c:pt idx="3">
                  <c:v>60</c:v>
                </c:pt>
                <c:pt idx="4">
                  <c:v>105</c:v>
                </c:pt>
                <c:pt idx="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6F-4EF3-A312-591A87BAC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52826095"/>
        <c:axId val="552818191"/>
      </c:barChart>
      <c:lineChart>
        <c:grouping val="standard"/>
        <c:varyColors val="0"/>
        <c:ser>
          <c:idx val="2"/>
          <c:order val="2"/>
          <c:tx>
            <c:strRef>
              <c:f>'TIP 2'!$B$9</c:f>
              <c:strCache>
                <c:ptCount val="1"/>
                <c:pt idx="0">
                  <c:v>(%) Cerrado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419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Ref>
              <c:f>'TIP 2'!$C$6:$H$6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2'!$C$9:$H$9</c:f>
              <c:numCache>
                <c:formatCode>0%</c:formatCode>
                <c:ptCount val="6"/>
                <c:pt idx="0">
                  <c:v>0.75694444444444442</c:v>
                </c:pt>
                <c:pt idx="1">
                  <c:v>0.82608695652173914</c:v>
                </c:pt>
                <c:pt idx="2">
                  <c:v>1</c:v>
                </c:pt>
                <c:pt idx="3">
                  <c:v>0.81081081081081086</c:v>
                </c:pt>
                <c:pt idx="4">
                  <c:v>0.78358208955223885</c:v>
                </c:pt>
                <c:pt idx="5">
                  <c:v>0.765625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6F-4EF3-A312-591A87BAC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594944"/>
        <c:axId val="823179936"/>
      </c:lineChart>
      <c:dateAx>
        <c:axId val="5528260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18191"/>
        <c:crosses val="autoZero"/>
        <c:auto val="1"/>
        <c:lblOffset val="100"/>
        <c:baseTimeUnit val="months"/>
      </c:dateAx>
      <c:valAx>
        <c:axId val="55281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26095"/>
        <c:crosses val="autoZero"/>
        <c:crossBetween val="between"/>
      </c:valAx>
      <c:valAx>
        <c:axId val="82317993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824594944"/>
        <c:crosses val="max"/>
        <c:crossBetween val="between"/>
      </c:valAx>
      <c:dateAx>
        <c:axId val="82459494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823179936"/>
        <c:auto val="1"/>
        <c:lblOffset val="100"/>
        <c:baseTimeUnit val="month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'TIP 2'!$B$7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73025">
              <a:solidFill>
                <a:schemeClr val="bg1">
                  <a:lumMod val="75000"/>
                </a:schemeClr>
              </a:solidFill>
              <a:miter lim="800000"/>
            </a:ln>
            <a:effectLst/>
          </c:spPr>
          <c:invertIfNegative val="0"/>
          <c:cat>
            <c:numRef>
              <c:f>'TIP 2'!$C$6:$H$6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2'!$C$7:$H$7</c:f>
              <c:numCache>
                <c:formatCode>General</c:formatCode>
                <c:ptCount val="6"/>
                <c:pt idx="0">
                  <c:v>144</c:v>
                </c:pt>
                <c:pt idx="1">
                  <c:v>69</c:v>
                </c:pt>
                <c:pt idx="2">
                  <c:v>112</c:v>
                </c:pt>
                <c:pt idx="3">
                  <c:v>74</c:v>
                </c:pt>
                <c:pt idx="4">
                  <c:v>134</c:v>
                </c:pt>
                <c:pt idx="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F-4EF3-A312-591A87BAC685}"/>
            </c:ext>
          </c:extLst>
        </c:ser>
        <c:ser>
          <c:idx val="1"/>
          <c:order val="1"/>
          <c:tx>
            <c:strRef>
              <c:f>'TIP 2'!$B$8</c:f>
              <c:strCache>
                <c:ptCount val="1"/>
                <c:pt idx="0">
                  <c:v>CERRADAS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  <a:alpha val="89000"/>
              </a:schemeClr>
            </a:solidFill>
            <a:ln>
              <a:noFill/>
            </a:ln>
            <a:effectLst/>
          </c:spPr>
          <c:invertIfNegative val="0"/>
          <c:cat>
            <c:numRef>
              <c:f>'TIP 2'!$C$6:$H$6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2'!$C$8:$H$8</c:f>
              <c:numCache>
                <c:formatCode>General</c:formatCode>
                <c:ptCount val="6"/>
                <c:pt idx="0">
                  <c:v>109</c:v>
                </c:pt>
                <c:pt idx="1">
                  <c:v>57</c:v>
                </c:pt>
                <c:pt idx="2">
                  <c:v>112</c:v>
                </c:pt>
                <c:pt idx="3">
                  <c:v>60</c:v>
                </c:pt>
                <c:pt idx="4">
                  <c:v>105</c:v>
                </c:pt>
                <c:pt idx="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6F-4EF3-A312-591A87BAC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52826095"/>
        <c:axId val="552818191"/>
      </c:barChart>
      <c:lineChart>
        <c:grouping val="standard"/>
        <c:varyColors val="0"/>
        <c:ser>
          <c:idx val="2"/>
          <c:order val="2"/>
          <c:tx>
            <c:strRef>
              <c:f>'TIP 2'!$B$9</c:f>
              <c:strCache>
                <c:ptCount val="1"/>
                <c:pt idx="0">
                  <c:v>(%) Cerrado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419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Ref>
              <c:f>'TIP 2'!$C$6:$H$6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2'!$C$9:$H$9</c:f>
              <c:numCache>
                <c:formatCode>0%</c:formatCode>
                <c:ptCount val="6"/>
                <c:pt idx="0">
                  <c:v>0.75694444444444442</c:v>
                </c:pt>
                <c:pt idx="1">
                  <c:v>0.82608695652173914</c:v>
                </c:pt>
                <c:pt idx="2">
                  <c:v>1</c:v>
                </c:pt>
                <c:pt idx="3">
                  <c:v>0.81081081081081086</c:v>
                </c:pt>
                <c:pt idx="4">
                  <c:v>0.78358208955223885</c:v>
                </c:pt>
                <c:pt idx="5">
                  <c:v>0.765625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6F-4EF3-A312-591A87BAC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761472"/>
        <c:axId val="833633344"/>
      </c:lineChart>
      <c:dateAx>
        <c:axId val="5528260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18191"/>
        <c:crosses val="autoZero"/>
        <c:auto val="1"/>
        <c:lblOffset val="100"/>
        <c:baseTimeUnit val="months"/>
      </c:dateAx>
      <c:valAx>
        <c:axId val="55281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26095"/>
        <c:crosses val="autoZero"/>
        <c:crossBetween val="between"/>
      </c:valAx>
      <c:valAx>
        <c:axId val="83363334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8761472"/>
        <c:crosses val="max"/>
        <c:crossBetween val="between"/>
      </c:valAx>
      <c:dateAx>
        <c:axId val="99876147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833633344"/>
        <c:auto val="1"/>
        <c:lblOffset val="100"/>
        <c:baseTimeUnit val="month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'TIP 3'!$B$7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73025">
              <a:solidFill>
                <a:schemeClr val="bg1">
                  <a:lumMod val="75000"/>
                </a:schemeClr>
              </a:solidFill>
              <a:miter lim="800000"/>
            </a:ln>
            <a:effectLst/>
          </c:spPr>
          <c:invertIfNegative val="0"/>
          <c:cat>
            <c:numRef>
              <c:f>'TIP 3'!$C$6:$H$6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3'!$C$7:$H$7</c:f>
              <c:numCache>
                <c:formatCode>General</c:formatCode>
                <c:ptCount val="6"/>
                <c:pt idx="0">
                  <c:v>144</c:v>
                </c:pt>
                <c:pt idx="1">
                  <c:v>69</c:v>
                </c:pt>
                <c:pt idx="2">
                  <c:v>112</c:v>
                </c:pt>
                <c:pt idx="3">
                  <c:v>74</c:v>
                </c:pt>
                <c:pt idx="4">
                  <c:v>134</c:v>
                </c:pt>
                <c:pt idx="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63-4DE7-9F1D-56BE760F0FEC}"/>
            </c:ext>
          </c:extLst>
        </c:ser>
        <c:ser>
          <c:idx val="1"/>
          <c:order val="1"/>
          <c:tx>
            <c:strRef>
              <c:f>'TIP 3'!$B$8</c:f>
              <c:strCache>
                <c:ptCount val="1"/>
                <c:pt idx="0">
                  <c:v>CERRADAS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  <a:alpha val="89000"/>
              </a:schemeClr>
            </a:solidFill>
            <a:ln>
              <a:noFill/>
            </a:ln>
            <a:effectLst/>
          </c:spPr>
          <c:invertIfNegative val="0"/>
          <c:cat>
            <c:numRef>
              <c:f>'TIP 3'!$C$6:$H$6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3'!$C$8:$H$8</c:f>
              <c:numCache>
                <c:formatCode>General</c:formatCode>
                <c:ptCount val="6"/>
                <c:pt idx="0">
                  <c:v>109</c:v>
                </c:pt>
                <c:pt idx="1">
                  <c:v>57</c:v>
                </c:pt>
                <c:pt idx="2">
                  <c:v>112</c:v>
                </c:pt>
                <c:pt idx="3">
                  <c:v>60</c:v>
                </c:pt>
                <c:pt idx="4">
                  <c:v>105</c:v>
                </c:pt>
                <c:pt idx="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63-4DE7-9F1D-56BE760F0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52826095"/>
        <c:axId val="552818191"/>
      </c:barChart>
      <c:lineChart>
        <c:grouping val="standard"/>
        <c:varyColors val="0"/>
        <c:ser>
          <c:idx val="2"/>
          <c:order val="2"/>
          <c:tx>
            <c:strRef>
              <c:f>'TIP 3'!$B$9</c:f>
              <c:strCache>
                <c:ptCount val="1"/>
                <c:pt idx="0">
                  <c:v>(%) Cerrado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'TIP 3'!$C$6:$H$6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3'!$C$9:$H$9</c:f>
              <c:numCache>
                <c:formatCode>0%</c:formatCode>
                <c:ptCount val="6"/>
                <c:pt idx="0">
                  <c:v>0.75694444444444442</c:v>
                </c:pt>
                <c:pt idx="1">
                  <c:v>0.82608695652173914</c:v>
                </c:pt>
                <c:pt idx="2">
                  <c:v>1</c:v>
                </c:pt>
                <c:pt idx="3">
                  <c:v>0.81081081081081086</c:v>
                </c:pt>
                <c:pt idx="4">
                  <c:v>0.78358208955223885</c:v>
                </c:pt>
                <c:pt idx="5">
                  <c:v>0.765625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63-4DE7-9F1D-56BE760F0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826095"/>
        <c:axId val="552818191"/>
      </c:lineChart>
      <c:dateAx>
        <c:axId val="5528260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18191"/>
        <c:crosses val="autoZero"/>
        <c:auto val="1"/>
        <c:lblOffset val="100"/>
        <c:baseTimeUnit val="months"/>
      </c:dateAx>
      <c:valAx>
        <c:axId val="55281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26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'TIP 3'!$B$7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73025">
              <a:solidFill>
                <a:schemeClr val="bg1">
                  <a:lumMod val="75000"/>
                </a:schemeClr>
              </a:solidFill>
              <a:miter lim="800000"/>
            </a:ln>
            <a:effectLst/>
          </c:spPr>
          <c:invertIfNegative val="0"/>
          <c:cat>
            <c:numRef>
              <c:f>'TIP 3'!$C$6:$H$6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3'!$C$7:$H$7</c:f>
              <c:numCache>
                <c:formatCode>General</c:formatCode>
                <c:ptCount val="6"/>
                <c:pt idx="0">
                  <c:v>144</c:v>
                </c:pt>
                <c:pt idx="1">
                  <c:v>69</c:v>
                </c:pt>
                <c:pt idx="2">
                  <c:v>112</c:v>
                </c:pt>
                <c:pt idx="3">
                  <c:v>74</c:v>
                </c:pt>
                <c:pt idx="4">
                  <c:v>134</c:v>
                </c:pt>
                <c:pt idx="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63-4DE7-9F1D-56BE760F0FEC}"/>
            </c:ext>
          </c:extLst>
        </c:ser>
        <c:ser>
          <c:idx val="1"/>
          <c:order val="1"/>
          <c:tx>
            <c:strRef>
              <c:f>'TIP 3'!$B$8</c:f>
              <c:strCache>
                <c:ptCount val="1"/>
                <c:pt idx="0">
                  <c:v>CERRADAS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  <a:alpha val="89000"/>
              </a:schemeClr>
            </a:solidFill>
            <a:ln>
              <a:noFill/>
            </a:ln>
            <a:effectLst/>
          </c:spPr>
          <c:invertIfNegative val="0"/>
          <c:cat>
            <c:numRef>
              <c:f>'TIP 3'!$C$6:$H$6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3'!$C$8:$H$8</c:f>
              <c:numCache>
                <c:formatCode>General</c:formatCode>
                <c:ptCount val="6"/>
                <c:pt idx="0">
                  <c:v>109</c:v>
                </c:pt>
                <c:pt idx="1">
                  <c:v>57</c:v>
                </c:pt>
                <c:pt idx="2">
                  <c:v>112</c:v>
                </c:pt>
                <c:pt idx="3">
                  <c:v>60</c:v>
                </c:pt>
                <c:pt idx="4">
                  <c:v>105</c:v>
                </c:pt>
                <c:pt idx="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63-4DE7-9F1D-56BE760F0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52826095"/>
        <c:axId val="552818191"/>
      </c:barChart>
      <c:lineChart>
        <c:grouping val="standard"/>
        <c:varyColors val="0"/>
        <c:ser>
          <c:idx val="2"/>
          <c:order val="2"/>
          <c:tx>
            <c:strRef>
              <c:f>'TIP 3'!$B$9</c:f>
              <c:strCache>
                <c:ptCount val="1"/>
                <c:pt idx="0">
                  <c:v>(%) Cerrado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419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Ref>
              <c:f>'TIP 3'!$C$6:$H$6</c:f>
              <c:numCache>
                <c:formatCode>mmm\-yy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'TIP 3'!$C$9:$H$9</c:f>
              <c:numCache>
                <c:formatCode>0%</c:formatCode>
                <c:ptCount val="6"/>
                <c:pt idx="0">
                  <c:v>0.75694444444444442</c:v>
                </c:pt>
                <c:pt idx="1">
                  <c:v>0.82608695652173914</c:v>
                </c:pt>
                <c:pt idx="2">
                  <c:v>1</c:v>
                </c:pt>
                <c:pt idx="3">
                  <c:v>0.81081081081081086</c:v>
                </c:pt>
                <c:pt idx="4">
                  <c:v>0.78358208955223885</c:v>
                </c:pt>
                <c:pt idx="5">
                  <c:v>0.765625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63-4DE7-9F1D-56BE760F0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752736"/>
        <c:axId val="998741504"/>
      </c:lineChart>
      <c:dateAx>
        <c:axId val="5528260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18191"/>
        <c:crosses val="autoZero"/>
        <c:auto val="1"/>
        <c:lblOffset val="100"/>
        <c:baseTimeUnit val="months"/>
      </c:dateAx>
      <c:valAx>
        <c:axId val="55281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52826095"/>
        <c:crosses val="autoZero"/>
        <c:crossBetween val="between"/>
      </c:valAx>
      <c:valAx>
        <c:axId val="99874150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8752736"/>
        <c:crosses val="max"/>
        <c:crossBetween val="between"/>
      </c:valAx>
      <c:dateAx>
        <c:axId val="99875273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998741504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'[2]ORDENES DE COMPRA (2)'!$B$3</c:f>
          <c:strCache>
            <c:ptCount val="1"/>
            <c:pt idx="0">
              <c:v># ORDENES DE COMPRA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'[2]ORDENES DE COMPRA (2)'!$B$4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88900">
              <a:solidFill>
                <a:schemeClr val="bg1">
                  <a:lumMod val="75000"/>
                </a:schemeClr>
              </a:solidFill>
              <a:miter lim="800000"/>
            </a:ln>
            <a:effectLst/>
          </c:spPr>
          <c:invertIfNegative val="0"/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(2)'!$C$4:$H$4</c:f>
              <c:numCache>
                <c:formatCode>General</c:formatCode>
                <c:ptCount val="6"/>
                <c:pt idx="0">
                  <c:v>144</c:v>
                </c:pt>
                <c:pt idx="1">
                  <c:v>69</c:v>
                </c:pt>
                <c:pt idx="2">
                  <c:v>112</c:v>
                </c:pt>
                <c:pt idx="3">
                  <c:v>74</c:v>
                </c:pt>
                <c:pt idx="4">
                  <c:v>134</c:v>
                </c:pt>
                <c:pt idx="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D-4D56-8DC7-BC063E48790F}"/>
            </c:ext>
          </c:extLst>
        </c:ser>
        <c:ser>
          <c:idx val="1"/>
          <c:order val="1"/>
          <c:tx>
            <c:strRef>
              <c:f>'[2]ORDENES DE COMPRA (2)'!$B$5</c:f>
              <c:strCache>
                <c:ptCount val="1"/>
                <c:pt idx="0">
                  <c:v>CERRADAS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(2)'!$C$5:$H$5</c:f>
              <c:numCache>
                <c:formatCode>General</c:formatCode>
                <c:ptCount val="6"/>
                <c:pt idx="0">
                  <c:v>109</c:v>
                </c:pt>
                <c:pt idx="1">
                  <c:v>57</c:v>
                </c:pt>
                <c:pt idx="2">
                  <c:v>112</c:v>
                </c:pt>
                <c:pt idx="3">
                  <c:v>60</c:v>
                </c:pt>
                <c:pt idx="4">
                  <c:v>105</c:v>
                </c:pt>
                <c:pt idx="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BD-4D56-8DC7-BC063E487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3709184"/>
        <c:axId val="993569536"/>
      </c:barChart>
      <c:lineChart>
        <c:grouping val="standard"/>
        <c:varyColors val="0"/>
        <c:ser>
          <c:idx val="2"/>
          <c:order val="2"/>
          <c:tx>
            <c:strRef>
              <c:f>'[2]ORDENES DE COMPRA (2)'!$B$6</c:f>
              <c:strCache>
                <c:ptCount val="1"/>
                <c:pt idx="0">
                  <c:v>(%) Cerrado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'[2]ORDENES DE COMPRA (2)'!$C$3:$H$3</c:f>
              <c:numCache>
                <c:formatCode>General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'[2]ORDENES DE COMPRA (2)'!$C$6:$H$6</c:f>
              <c:numCache>
                <c:formatCode>General</c:formatCode>
                <c:ptCount val="6"/>
                <c:pt idx="0">
                  <c:v>0.75694444444444442</c:v>
                </c:pt>
                <c:pt idx="1">
                  <c:v>0.82608695652173914</c:v>
                </c:pt>
                <c:pt idx="2">
                  <c:v>1</c:v>
                </c:pt>
                <c:pt idx="3">
                  <c:v>0.81081081081081086</c:v>
                </c:pt>
                <c:pt idx="4">
                  <c:v>0.78358208955223885</c:v>
                </c:pt>
                <c:pt idx="5">
                  <c:v>0.765625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BD-4D56-8DC7-BC063E487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1721904"/>
        <c:axId val="885351456"/>
      </c:lineChart>
      <c:catAx>
        <c:axId val="104370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3569536"/>
        <c:crosses val="autoZero"/>
        <c:auto val="1"/>
        <c:lblAlgn val="ctr"/>
        <c:lblOffset val="100"/>
        <c:noMultiLvlLbl val="0"/>
      </c:catAx>
      <c:valAx>
        <c:axId val="99356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043709184"/>
        <c:crosses val="autoZero"/>
        <c:crossBetween val="between"/>
      </c:valAx>
      <c:valAx>
        <c:axId val="885351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191721904"/>
        <c:crosses val="max"/>
        <c:crossBetween val="between"/>
      </c:valAx>
      <c:catAx>
        <c:axId val="1191721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5351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'TIP 4'!$D$7</c:f>
              <c:strCache>
                <c:ptCount val="1"/>
                <c:pt idx="0">
                  <c:v>ACUM.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3"/>
            <c:dispRSqr val="0"/>
            <c:dispEq val="0"/>
          </c:trendline>
          <c:cat>
            <c:numRef>
              <c:f>'TIP 4'!$B$8:$B$16</c:f>
              <c:numCache>
                <c:formatCode>mmm\-yy</c:formatCode>
                <c:ptCount val="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</c:numCache>
            </c:numRef>
          </c:cat>
          <c:val>
            <c:numRef>
              <c:f>'TIP 4'!$D$8:$D$16</c:f>
              <c:numCache>
                <c:formatCode>_ * #,##0.0_ ;_ * \-#,##0.0_ ;_ * "-"??_ ;_ @_ </c:formatCode>
                <c:ptCount val="9"/>
                <c:pt idx="0">
                  <c:v>350</c:v>
                </c:pt>
                <c:pt idx="1">
                  <c:v>650</c:v>
                </c:pt>
                <c:pt idx="2">
                  <c:v>1100</c:v>
                </c:pt>
                <c:pt idx="3">
                  <c:v>1800</c:v>
                </c:pt>
                <c:pt idx="4">
                  <c:v>1900</c:v>
                </c:pt>
                <c:pt idx="5">
                  <c:v>2200</c:v>
                </c:pt>
                <c:pt idx="6">
                  <c:v>2300</c:v>
                </c:pt>
                <c:pt idx="7">
                  <c:v>2800</c:v>
                </c:pt>
                <c:pt idx="8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5-4268-8596-243D5587F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031199"/>
        <c:axId val="465029119"/>
      </c:barChart>
      <c:lineChart>
        <c:grouping val="standard"/>
        <c:varyColors val="0"/>
        <c:ser>
          <c:idx val="1"/>
          <c:order val="1"/>
          <c:tx>
            <c:strRef>
              <c:f>'TIP 4'!$E$7</c:f>
              <c:strCache>
                <c:ptCount val="1"/>
                <c:pt idx="0">
                  <c:v>META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3"/>
            <c:dispRSqr val="0"/>
            <c:dispEq val="0"/>
          </c:trendline>
          <c:cat>
            <c:numRef>
              <c:f>'TIP 4'!$B$8:$B$16</c:f>
              <c:numCache>
                <c:formatCode>mmm\-yy</c:formatCode>
                <c:ptCount val="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</c:numCache>
            </c:numRef>
          </c:cat>
          <c:val>
            <c:numRef>
              <c:f>'TIP 4'!$E$8:$E$16</c:f>
              <c:numCache>
                <c:formatCode>_ * #,##0.0_ ;_ * \-#,##0.0_ ;_ * "-"??_ ;_ @_ </c:formatCode>
                <c:ptCount val="9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  <c:pt idx="8">
                  <c:v>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55-4268-8596-243D5587F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031199"/>
        <c:axId val="465029119"/>
      </c:lineChart>
      <c:dateAx>
        <c:axId val="46503119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65029119"/>
        <c:crosses val="autoZero"/>
        <c:auto val="1"/>
        <c:lblOffset val="100"/>
        <c:baseTimeUnit val="months"/>
      </c:dateAx>
      <c:valAx>
        <c:axId val="46502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6503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VENTAS ACUMULAS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3"/>
            <c:dispRSqr val="0"/>
            <c:dispEq val="0"/>
          </c:trendline>
          <c:cat>
            <c:numRef>
              <c:f>'TIP 4'!$B$8:$B$16</c:f>
              <c:numCache>
                <c:formatCode>mmm\-yy</c:formatCode>
                <c:ptCount val="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</c:numCache>
            </c:numRef>
          </c:cat>
          <c:val>
            <c:numRef>
              <c:f>'TIP 4'!$D$8:$D$16</c:f>
              <c:numCache>
                <c:formatCode>_ * #,##0.0_ ;_ * \-#,##0.0_ ;_ * "-"??_ ;_ @_ </c:formatCode>
                <c:ptCount val="9"/>
                <c:pt idx="0">
                  <c:v>350</c:v>
                </c:pt>
                <c:pt idx="1">
                  <c:v>650</c:v>
                </c:pt>
                <c:pt idx="2">
                  <c:v>1100</c:v>
                </c:pt>
                <c:pt idx="3">
                  <c:v>1800</c:v>
                </c:pt>
                <c:pt idx="4">
                  <c:v>1900</c:v>
                </c:pt>
                <c:pt idx="5">
                  <c:v>2200</c:v>
                </c:pt>
                <c:pt idx="6">
                  <c:v>2300</c:v>
                </c:pt>
                <c:pt idx="7">
                  <c:v>2800</c:v>
                </c:pt>
                <c:pt idx="8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5-4268-8596-243D5587F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031199"/>
        <c:axId val="465029119"/>
      </c:barChart>
      <c:lineChart>
        <c:grouping val="standard"/>
        <c:varyColors val="0"/>
        <c:ser>
          <c:idx val="1"/>
          <c:order val="1"/>
          <c:tx>
            <c:v>METAS del año 2022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3"/>
            <c:dispRSqr val="0"/>
            <c:dispEq val="0"/>
          </c:trendline>
          <c:cat>
            <c:numRef>
              <c:f>'TIP 4'!$B$8:$B$16</c:f>
              <c:numCache>
                <c:formatCode>mmm\-yy</c:formatCode>
                <c:ptCount val="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</c:numCache>
            </c:numRef>
          </c:cat>
          <c:val>
            <c:numRef>
              <c:f>'TIP 4'!$E$8:$E$16</c:f>
              <c:numCache>
                <c:formatCode>_ * #,##0.0_ ;_ * \-#,##0.0_ ;_ * "-"??_ ;_ @_ </c:formatCode>
                <c:ptCount val="9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  <c:pt idx="8">
                  <c:v>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55-4268-8596-243D5587F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031199"/>
        <c:axId val="465029119"/>
      </c:lineChart>
      <c:dateAx>
        <c:axId val="46503119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65029119"/>
        <c:crosses val="autoZero"/>
        <c:auto val="1"/>
        <c:lblOffset val="100"/>
        <c:baseTimeUnit val="months"/>
      </c:dateAx>
      <c:valAx>
        <c:axId val="46502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6503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644236</xdr:colOff>
      <xdr:row>5</xdr:row>
      <xdr:rowOff>0</xdr:rowOff>
    </xdr:from>
    <xdr:to>
      <xdr:col>8</xdr:col>
      <xdr:colOff>15932</xdr:colOff>
      <xdr:row>5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FFBC90BB-1D62-45BB-A4EA-DECBFDA3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327660</xdr:colOff>
      <xdr:row>5</xdr:row>
      <xdr:rowOff>171450</xdr:rowOff>
    </xdr:from>
    <xdr:to>
      <xdr:col>10</xdr:col>
      <xdr:colOff>586740</xdr:colOff>
      <xdr:row>20</xdr:row>
      <xdr:rowOff>171450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7EB3BB20-57E3-4613-9CE8-F47B8E5317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788670</xdr:colOff>
      <xdr:row>10</xdr:row>
      <xdr:rowOff>102870</xdr:rowOff>
    </xdr:from>
    <xdr:to>
      <xdr:col>8</xdr:col>
      <xdr:colOff>0</xdr:colOff>
      <xdr:row>25</xdr:row>
      <xdr:rowOff>102870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B0B3B75-8760-47CB-853B-895D47067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207645</xdr:colOff>
      <xdr:row>10</xdr:row>
      <xdr:rowOff>121920</xdr:rowOff>
    </xdr:from>
    <xdr:to>
      <xdr:col>13</xdr:col>
      <xdr:colOff>647700</xdr:colOff>
      <xdr:row>25</xdr:row>
      <xdr:rowOff>121920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19BF11-B62B-E356-871B-B8927B5E1D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788670</xdr:colOff>
      <xdr:row>10</xdr:row>
      <xdr:rowOff>102870</xdr:rowOff>
    </xdr:from>
    <xdr:to>
      <xdr:col>8</xdr:col>
      <xdr:colOff>0</xdr:colOff>
      <xdr:row>25</xdr:row>
      <xdr:rowOff>102870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A3459E0-584C-43D3-9709-56D88B1E7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283845</xdr:colOff>
      <xdr:row>10</xdr:row>
      <xdr:rowOff>55245</xdr:rowOff>
    </xdr:from>
    <xdr:to>
      <xdr:col>13</xdr:col>
      <xdr:colOff>723900</xdr:colOff>
      <xdr:row>25</xdr:row>
      <xdr:rowOff>55245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6C39608-896D-68B5-E81C-DCE4755B50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644236</xdr:colOff>
      <xdr:row>5</xdr:row>
      <xdr:rowOff>0</xdr:rowOff>
    </xdr:from>
    <xdr:to>
      <xdr:col>8</xdr:col>
      <xdr:colOff>15932</xdr:colOff>
      <xdr:row>5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964DEF5-DC48-47D4-9A1E-17A757A8A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64770</xdr:colOff>
      <xdr:row>5</xdr:row>
      <xdr:rowOff>72390</xdr:rowOff>
    </xdr:from>
    <xdr:to>
      <xdr:col>11</xdr:col>
      <xdr:colOff>384810</xdr:colOff>
      <xdr:row>20</xdr:row>
      <xdr:rowOff>72390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FD7ADE83-3A7E-4227-AD8B-1C74527FF7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521970</xdr:colOff>
      <xdr:row>5</xdr:row>
      <xdr:rowOff>81915</xdr:rowOff>
    </xdr:from>
    <xdr:to>
      <xdr:col>17</xdr:col>
      <xdr:colOff>365760</xdr:colOff>
      <xdr:row>20</xdr:row>
      <xdr:rowOff>81915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B5811F1-E513-840A-F7C2-7D67D63D03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644236</xdr:colOff>
      <xdr:row>3</xdr:row>
      <xdr:rowOff>0</xdr:rowOff>
    </xdr:from>
    <xdr:to>
      <xdr:col>8</xdr:col>
      <xdr:colOff>15932</xdr:colOff>
      <xdr:row>3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E84CBFB-F7D9-4972-8885-9AE11731C0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61631</xdr:colOff>
      <xdr:row>12</xdr:row>
      <xdr:rowOff>124386</xdr:rowOff>
    </xdr:from>
    <xdr:to>
      <xdr:col>17</xdr:col>
      <xdr:colOff>56029</xdr:colOff>
      <xdr:row>27</xdr:row>
      <xdr:rowOff>10086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73C78C5-5D15-C6C0-AD9C-66D4A34C69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711573</xdr:colOff>
      <xdr:row>12</xdr:row>
      <xdr:rowOff>79562</xdr:rowOff>
    </xdr:from>
    <xdr:to>
      <xdr:col>5</xdr:col>
      <xdr:colOff>140073</xdr:colOff>
      <xdr:row>26</xdr:row>
      <xdr:rowOff>155762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BFEE4BC-E436-8773-7931-B0FF5579C8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/AppData/Local/Temp/Temp1_SMARTpro%20Curso%20Excel%20Avanzado%20Office365.zip/SMARTpro%20Curso%20Excel%20Avanzado%20Office365/02-%20Ejercicios%20RESUELTOS/R03%20Avanzado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smartprosoluciones-my.sharepoint.com/personal/carolinadr_smartprosoluciones_com1/Documents/01-%20SMARTpro/.07-%20POSTS%20Tips/TIKTOK/2021%2002%2024%20TikTok%20esconder%20las%20etiquetas%20del%20eje%20secundario/TIKTOK%20esconder%20las%20etiquetas%20del%20eje%20secundario.xlsx?D9CAE1C5" TargetMode="External"/><Relationship Id="rId1" Type="http://schemas.openxmlformats.org/officeDocument/2006/relationships/externalLinkPath" Target="file:///\\D9CAE1C5\TIKTOK%20esconder%20las%20etiquetas%20del%20eje%20secund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ER"/>
      <sheetName val="Ejer.1"/>
      <sheetName val="Ejer.2"/>
      <sheetName val="Ejer.3"/>
      <sheetName val="Ejer.4"/>
      <sheetName val="Ejer.5"/>
    </sheetNames>
    <sheetDataSet>
      <sheetData sheetId="0"/>
      <sheetData sheetId="1">
        <row r="26">
          <cell r="C26" t="str">
            <v>Celda Ref (Ancla)</v>
          </cell>
          <cell r="D26" t="str">
            <v>Enero</v>
          </cell>
          <cell r="E26" t="str">
            <v>Febrero</v>
          </cell>
          <cell r="F26" t="str">
            <v>Marzo</v>
          </cell>
          <cell r="G26" t="str">
            <v>Abril</v>
          </cell>
          <cell r="H26" t="str">
            <v>Mayo</v>
          </cell>
        </row>
        <row r="27">
          <cell r="C27" t="str">
            <v>Línea 1</v>
          </cell>
        </row>
        <row r="28">
          <cell r="C28" t="str">
            <v>Línea 2</v>
          </cell>
        </row>
        <row r="29">
          <cell r="C29" t="str">
            <v>Línea 3</v>
          </cell>
        </row>
        <row r="30">
          <cell r="C30" t="str">
            <v>Línea 4</v>
          </cell>
        </row>
        <row r="31">
          <cell r="C31" t="str">
            <v>Línea 5</v>
          </cell>
        </row>
        <row r="39">
          <cell r="B39" t="str">
            <v>Línea 2</v>
          </cell>
          <cell r="C39" t="str">
            <v>Marzo</v>
          </cell>
          <cell r="D39">
            <v>3</v>
          </cell>
        </row>
      </sheetData>
      <sheetData sheetId="2">
        <row r="10">
          <cell r="C10" t="str">
            <v>ENERO</v>
          </cell>
        </row>
      </sheetData>
      <sheetData sheetId="3"/>
      <sheetData sheetId="4"/>
      <sheetData sheetId="5">
        <row r="6">
          <cell r="B6" t="str">
            <v>NIVEL DE SERVICIO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NES DE COMPRA (2)"/>
    </sheetNames>
    <sheetDataSet>
      <sheetData sheetId="0">
        <row r="3">
          <cell r="B3" t="str">
            <v># ORDENES DE COMPRA</v>
          </cell>
          <cell r="C3">
            <v>43831</v>
          </cell>
          <cell r="D3">
            <v>43862</v>
          </cell>
          <cell r="E3">
            <v>43891</v>
          </cell>
          <cell r="F3">
            <v>43922</v>
          </cell>
          <cell r="G3">
            <v>43952</v>
          </cell>
          <cell r="H3">
            <v>43983</v>
          </cell>
        </row>
        <row r="4">
          <cell r="B4" t="str">
            <v>TOTALES</v>
          </cell>
          <cell r="C4">
            <v>144</v>
          </cell>
          <cell r="D4">
            <v>69</v>
          </cell>
          <cell r="E4">
            <v>112</v>
          </cell>
          <cell r="F4">
            <v>74</v>
          </cell>
          <cell r="G4">
            <v>134</v>
          </cell>
          <cell r="H4">
            <v>128</v>
          </cell>
        </row>
        <row r="5">
          <cell r="B5" t="str">
            <v>CERRADAS</v>
          </cell>
          <cell r="C5">
            <v>109</v>
          </cell>
          <cell r="D5">
            <v>57</v>
          </cell>
          <cell r="E5">
            <v>112</v>
          </cell>
          <cell r="F5">
            <v>60</v>
          </cell>
          <cell r="G5">
            <v>105</v>
          </cell>
          <cell r="H5">
            <v>98</v>
          </cell>
        </row>
        <row r="6">
          <cell r="B6" t="str">
            <v>(%) Cerrado</v>
          </cell>
          <cell r="C6">
            <v>0.75694444444444442</v>
          </cell>
          <cell r="D6">
            <v>0.82608695652173914</v>
          </cell>
          <cell r="E6">
            <v>1</v>
          </cell>
          <cell r="F6">
            <v>0.81081081081081086</v>
          </cell>
          <cell r="G6">
            <v>0.78358208955223885</v>
          </cell>
          <cell r="H6">
            <v>0.765625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C202A2-E94B-40A6-A9E5-B3828A03C22C}" name="Tabla134" displayName="Tabla134" ref="B7:D20" dataDxfId="11">
  <autoFilter ref="B7:D20" xr:uid="{739B5580-5E19-4E32-9BE3-54CEBA6C7118}"/>
  <tableColumns count="3">
    <tableColumn id="1" xr3:uid="{683A3AB8-46AC-4867-957C-5AFDF808098D}" name="MES" totalsRowLabel="Total" dataDxfId="10" totalsRowDxfId="9"/>
    <tableColumn id="3" xr3:uid="{28B65E05-01AB-48A3-8F0C-62CE2A380A65}" name="PLANIFICADO" dataDxfId="8" totalsRowDxfId="7" dataCellStyle="Millares"/>
    <tableColumn id="5" xr3:uid="{9B1B998E-2CF3-4733-A7D9-6A75F10F4F6B}" name="EJECUTADO" dataDxfId="6" totalsRowDxfId="5" dataCellStyle="Millares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10F388-63B9-4EEA-9E52-B8CD3DB611ED}" name="Tabla296" displayName="Tabla296" ref="B7:E16" totalsRowShown="0" tableBorderDxfId="4">
  <autoFilter ref="B7:E16" xr:uid="{AA5B0BAC-60AC-43A4-A60C-F3A65EAD739F}"/>
  <tableColumns count="4">
    <tableColumn id="1" xr3:uid="{3F45E8A1-4C00-4ABA-B1A4-291D0A281D0F}" name="MES" dataDxfId="3"/>
    <tableColumn id="2" xr3:uid="{B373F271-A741-4D03-8D2A-07597D2AAE83}" name="MENSUAL" dataDxfId="2" dataCellStyle="Millares"/>
    <tableColumn id="3" xr3:uid="{D3BD42CC-37E9-4D71-BC5D-CCBFAC336E49}" name="ACUM." dataDxfId="1" dataCellStyle="Millares">
      <calculatedColumnFormula>+C8+D7</calculatedColumnFormula>
    </tableColumn>
    <tableColumn id="4" xr3:uid="{8C921CFB-3DB7-496E-B098-87F74FB5440D}" name="META" dataDxfId="0" dataCellStyle="Millares">
      <calculatedColumnFormula>$K$5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5AE56-33C7-4CB9-A2C9-A55113B31007}">
  <sheetPr>
    <tabColor theme="5" tint="-0.249977111117893"/>
  </sheetPr>
  <dimension ref="B1:L27"/>
  <sheetViews>
    <sheetView showGridLines="0" tabSelected="1" zoomScaleNormal="100" workbookViewId="0">
      <selection activeCell="D3" sqref="D3"/>
    </sheetView>
  </sheetViews>
  <sheetFormatPr baseColWidth="10" defaultRowHeight="15" x14ac:dyDescent="0.25"/>
  <cols>
    <col min="2" max="2" width="10.28515625" customWidth="1"/>
    <col min="3" max="3" width="14.42578125" customWidth="1"/>
    <col min="4" max="4" width="14.42578125" style="1" customWidth="1"/>
    <col min="5" max="5" width="11.5703125" style="1"/>
  </cols>
  <sheetData>
    <row r="1" spans="2:12" s="7" customFormat="1" ht="31.9" customHeight="1" x14ac:dyDescent="0.4">
      <c r="B1" s="65" t="s">
        <v>28</v>
      </c>
      <c r="C1" s="6"/>
      <c r="G1" s="8"/>
      <c r="H1" s="8"/>
      <c r="I1" s="5"/>
      <c r="J1" s="5"/>
    </row>
    <row r="2" spans="2:12" x14ac:dyDescent="0.25">
      <c r="B2" s="4"/>
      <c r="D2"/>
      <c r="E2"/>
      <c r="G2" s="9"/>
      <c r="H2" s="9"/>
      <c r="I2" s="4"/>
      <c r="J2" s="4"/>
    </row>
    <row r="3" spans="2:12" x14ac:dyDescent="0.25">
      <c r="B3" s="4"/>
      <c r="D3"/>
      <c r="E3"/>
      <c r="G3" s="9"/>
      <c r="H3" s="9"/>
      <c r="I3" s="4"/>
      <c r="J3" s="4"/>
    </row>
    <row r="5" spans="2:12" ht="21" x14ac:dyDescent="0.35">
      <c r="B5" s="17" t="s">
        <v>5</v>
      </c>
      <c r="D5"/>
      <c r="E5" s="9"/>
      <c r="F5" s="9"/>
      <c r="G5" s="4"/>
      <c r="H5" s="4"/>
    </row>
    <row r="6" spans="2:12" x14ac:dyDescent="0.25">
      <c r="C6" s="1"/>
      <c r="E6"/>
    </row>
    <row r="7" spans="2:12" x14ac:dyDescent="0.25">
      <c r="B7" s="18" t="s">
        <v>0</v>
      </c>
      <c r="C7" s="19" t="s">
        <v>6</v>
      </c>
      <c r="D7" s="20" t="s">
        <v>7</v>
      </c>
      <c r="E7" s="2"/>
      <c r="F7" s="2"/>
      <c r="G7" s="2"/>
      <c r="H7" s="2"/>
      <c r="I7" s="2"/>
      <c r="J7" s="2"/>
      <c r="K7" s="2"/>
      <c r="L7" s="2"/>
    </row>
    <row r="8" spans="2:12" x14ac:dyDescent="0.25">
      <c r="B8" s="3">
        <v>43647</v>
      </c>
      <c r="C8" s="21">
        <v>83854.810000001002</v>
      </c>
      <c r="D8" s="21">
        <v>148099.70999999996</v>
      </c>
      <c r="E8"/>
    </row>
    <row r="9" spans="2:12" x14ac:dyDescent="0.25">
      <c r="B9" s="3">
        <v>43678</v>
      </c>
      <c r="C9" s="21">
        <v>182986.91999999998</v>
      </c>
      <c r="D9" s="21">
        <v>452557.95999999996</v>
      </c>
      <c r="E9"/>
    </row>
    <row r="10" spans="2:12" x14ac:dyDescent="0.25">
      <c r="B10" s="3">
        <v>43709</v>
      </c>
      <c r="C10" s="21">
        <v>476828.13999999972</v>
      </c>
      <c r="D10" s="21">
        <v>939233.3199999989</v>
      </c>
      <c r="E10"/>
    </row>
    <row r="11" spans="2:12" x14ac:dyDescent="0.25">
      <c r="B11" s="3">
        <v>43739</v>
      </c>
      <c r="C11" s="21">
        <v>939630.85000000056</v>
      </c>
      <c r="D11" s="21">
        <v>1439509.29</v>
      </c>
      <c r="E11"/>
    </row>
    <row r="12" spans="2:12" x14ac:dyDescent="0.25">
      <c r="B12" s="3">
        <v>43770</v>
      </c>
      <c r="C12" s="21">
        <v>1407871.0899999996</v>
      </c>
      <c r="D12" s="21">
        <v>1897138.4300000002</v>
      </c>
      <c r="E12"/>
    </row>
    <row r="13" spans="2:12" x14ac:dyDescent="0.25">
      <c r="B13" s="3">
        <v>43800</v>
      </c>
      <c r="C13" s="21">
        <v>2019589.8299999996</v>
      </c>
      <c r="D13" s="21">
        <v>2208240.1200000006</v>
      </c>
      <c r="E13"/>
    </row>
    <row r="14" spans="2:12" x14ac:dyDescent="0.25">
      <c r="B14" s="3">
        <v>43831</v>
      </c>
      <c r="C14" s="21">
        <v>2770120.3</v>
      </c>
      <c r="D14" s="21">
        <v>2552196.4900000007</v>
      </c>
      <c r="E14"/>
    </row>
    <row r="15" spans="2:12" x14ac:dyDescent="0.25">
      <c r="B15" s="3">
        <v>43862</v>
      </c>
      <c r="C15" s="21">
        <v>3700936.2399999988</v>
      </c>
      <c r="D15" s="21">
        <v>2965761.4399999995</v>
      </c>
      <c r="E15"/>
    </row>
    <row r="16" spans="2:12" x14ac:dyDescent="0.25">
      <c r="B16" s="3">
        <v>43891</v>
      </c>
      <c r="C16" s="21">
        <v>4840649.709999999</v>
      </c>
      <c r="D16" s="21">
        <v>3635953.3300000005</v>
      </c>
      <c r="E16"/>
    </row>
    <row r="17" spans="2:5" x14ac:dyDescent="0.25">
      <c r="B17" s="3">
        <v>43922</v>
      </c>
      <c r="C17" s="21">
        <v>5707808.4199999999</v>
      </c>
      <c r="D17" s="21">
        <v>4630227.6700000009</v>
      </c>
      <c r="E17"/>
    </row>
    <row r="18" spans="2:5" x14ac:dyDescent="0.25">
      <c r="B18" s="3">
        <v>43952</v>
      </c>
      <c r="C18" s="21">
        <v>6636456.0899999999</v>
      </c>
      <c r="D18" s="21">
        <v>5404926.5200000005</v>
      </c>
      <c r="E18"/>
    </row>
    <row r="19" spans="2:5" x14ac:dyDescent="0.25">
      <c r="B19" s="3">
        <v>43983</v>
      </c>
      <c r="C19" s="21">
        <v>7419113.1599999983</v>
      </c>
      <c r="D19" s="21">
        <v>5930597.5499999998</v>
      </c>
      <c r="E19"/>
    </row>
    <row r="20" spans="2:5" x14ac:dyDescent="0.25">
      <c r="B20" s="3"/>
      <c r="C20" s="64"/>
      <c r="D20" s="64">
        <v>5</v>
      </c>
      <c r="E20"/>
    </row>
    <row r="21" spans="2:5" x14ac:dyDescent="0.25">
      <c r="C21" s="1"/>
      <c r="E21"/>
    </row>
    <row r="22" spans="2:5" x14ac:dyDescent="0.25">
      <c r="C22" s="1"/>
      <c r="E22"/>
    </row>
    <row r="23" spans="2:5" x14ac:dyDescent="0.25">
      <c r="C23" s="1"/>
      <c r="E23"/>
    </row>
    <row r="24" spans="2:5" x14ac:dyDescent="0.25">
      <c r="C24" s="1"/>
      <c r="E24"/>
    </row>
    <row r="25" spans="2:5" x14ac:dyDescent="0.25">
      <c r="C25" s="1"/>
      <c r="E25"/>
    </row>
    <row r="26" spans="2:5" x14ac:dyDescent="0.25">
      <c r="C26" s="1"/>
      <c r="E26"/>
    </row>
    <row r="27" spans="2:5" x14ac:dyDescent="0.25">
      <c r="C27" s="1"/>
      <c r="E27"/>
    </row>
  </sheetData>
  <conditionalFormatting sqref="C8:D20">
    <cfRule type="expression" dxfId="12" priority="1">
      <formula>ISNA(C8)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2127E-45B9-478A-9471-EA87AE5BBB93}">
  <sheetPr>
    <tabColor theme="9" tint="-0.249977111117893"/>
  </sheetPr>
  <dimension ref="B1:J27"/>
  <sheetViews>
    <sheetView showGridLines="0" topLeftCell="A5" zoomScaleNormal="100" workbookViewId="0">
      <selection activeCell="O29" sqref="O29"/>
    </sheetView>
  </sheetViews>
  <sheetFormatPr baseColWidth="10" defaultRowHeight="15" x14ac:dyDescent="0.25"/>
  <cols>
    <col min="2" max="2" width="19.42578125" customWidth="1"/>
    <col min="3" max="3" width="6.85546875" customWidth="1"/>
    <col min="4" max="5" width="6.85546875" style="1" customWidth="1"/>
    <col min="6" max="8" width="6.85546875" customWidth="1"/>
    <col min="9" max="9" width="8.28515625" customWidth="1"/>
  </cols>
  <sheetData>
    <row r="1" spans="2:10" s="7" customFormat="1" ht="31.9" customHeight="1" x14ac:dyDescent="0.4">
      <c r="B1" s="65" t="s">
        <v>27</v>
      </c>
      <c r="C1" s="6"/>
      <c r="G1" s="8"/>
      <c r="H1" s="8"/>
      <c r="I1" s="5"/>
      <c r="J1" s="5"/>
    </row>
    <row r="2" spans="2:10" x14ac:dyDescent="0.25">
      <c r="B2" s="4"/>
      <c r="D2"/>
      <c r="E2"/>
      <c r="G2" s="9"/>
      <c r="H2" s="9"/>
      <c r="I2" s="4"/>
      <c r="J2" s="4"/>
    </row>
    <row r="3" spans="2:10" x14ac:dyDescent="0.25">
      <c r="B3" s="4"/>
      <c r="D3"/>
      <c r="E3"/>
      <c r="G3" s="9"/>
      <c r="H3" s="9"/>
      <c r="I3" s="4"/>
      <c r="J3" s="4"/>
    </row>
    <row r="6" spans="2:10" x14ac:dyDescent="0.25">
      <c r="B6" s="10" t="s">
        <v>1</v>
      </c>
      <c r="C6" s="11">
        <v>43831</v>
      </c>
      <c r="D6" s="11">
        <v>43862</v>
      </c>
      <c r="E6" s="11">
        <v>43891</v>
      </c>
      <c r="F6" s="11">
        <v>43922</v>
      </c>
      <c r="G6" s="11">
        <v>43952</v>
      </c>
      <c r="H6" s="11">
        <v>43983</v>
      </c>
    </row>
    <row r="7" spans="2:10" x14ac:dyDescent="0.25">
      <c r="B7" s="12" t="s">
        <v>2</v>
      </c>
      <c r="C7" s="13">
        <v>144</v>
      </c>
      <c r="D7" s="13">
        <v>69</v>
      </c>
      <c r="E7" s="13">
        <v>112</v>
      </c>
      <c r="F7" s="13">
        <v>74</v>
      </c>
      <c r="G7" s="13">
        <v>134</v>
      </c>
      <c r="H7" s="13">
        <v>128</v>
      </c>
    </row>
    <row r="8" spans="2:10" x14ac:dyDescent="0.25">
      <c r="B8" s="14" t="s">
        <v>3</v>
      </c>
      <c r="C8" s="15">
        <v>109</v>
      </c>
      <c r="D8" s="15">
        <v>57</v>
      </c>
      <c r="E8" s="15">
        <v>112</v>
      </c>
      <c r="F8" s="15">
        <v>60</v>
      </c>
      <c r="G8" s="15">
        <v>105</v>
      </c>
      <c r="H8" s="15">
        <v>98</v>
      </c>
    </row>
    <row r="9" spans="2:10" x14ac:dyDescent="0.25">
      <c r="B9" s="14" t="s">
        <v>4</v>
      </c>
      <c r="C9" s="16">
        <f t="shared" ref="C9:H9" si="0">C8/C7</f>
        <v>0.75694444444444442</v>
      </c>
      <c r="D9" s="16">
        <f t="shared" si="0"/>
        <v>0.82608695652173914</v>
      </c>
      <c r="E9" s="16">
        <f t="shared" si="0"/>
        <v>1</v>
      </c>
      <c r="F9" s="16">
        <f t="shared" si="0"/>
        <v>0.81081081081081086</v>
      </c>
      <c r="G9" s="16">
        <f t="shared" si="0"/>
        <v>0.78358208955223885</v>
      </c>
      <c r="H9" s="16">
        <f t="shared" si="0"/>
        <v>0.765625</v>
      </c>
    </row>
    <row r="10" spans="2:10" x14ac:dyDescent="0.25">
      <c r="D10"/>
      <c r="E10"/>
    </row>
    <row r="11" spans="2:10" x14ac:dyDescent="0.25">
      <c r="D11"/>
      <c r="E11"/>
    </row>
    <row r="12" spans="2:10" x14ac:dyDescent="0.25">
      <c r="D12"/>
      <c r="E12"/>
    </row>
    <row r="13" spans="2:10" x14ac:dyDescent="0.25">
      <c r="D13"/>
      <c r="E13"/>
    </row>
    <row r="14" spans="2:10" x14ac:dyDescent="0.25">
      <c r="D14"/>
      <c r="E14"/>
    </row>
    <row r="15" spans="2:10" x14ac:dyDescent="0.25">
      <c r="D15"/>
      <c r="E15"/>
    </row>
    <row r="16" spans="2:10" x14ac:dyDescent="0.25">
      <c r="D16"/>
      <c r="E16"/>
    </row>
    <row r="17" spans="4:5" x14ac:dyDescent="0.25">
      <c r="D17"/>
      <c r="E17"/>
    </row>
    <row r="18" spans="4:5" x14ac:dyDescent="0.25">
      <c r="D18"/>
      <c r="E18"/>
    </row>
    <row r="19" spans="4:5" x14ac:dyDescent="0.25">
      <c r="D19"/>
      <c r="E19"/>
    </row>
    <row r="20" spans="4:5" x14ac:dyDescent="0.25">
      <c r="D20"/>
      <c r="E20"/>
    </row>
    <row r="21" spans="4:5" x14ac:dyDescent="0.25">
      <c r="D21"/>
      <c r="E21"/>
    </row>
    <row r="22" spans="4:5" x14ac:dyDescent="0.25">
      <c r="D22"/>
      <c r="E22"/>
    </row>
    <row r="23" spans="4:5" x14ac:dyDescent="0.25">
      <c r="D23"/>
      <c r="E23"/>
    </row>
    <row r="24" spans="4:5" x14ac:dyDescent="0.25">
      <c r="D24"/>
      <c r="E24"/>
    </row>
    <row r="25" spans="4:5" x14ac:dyDescent="0.25">
      <c r="D25"/>
      <c r="E25"/>
    </row>
    <row r="26" spans="4:5" x14ac:dyDescent="0.25">
      <c r="D26"/>
      <c r="E26"/>
    </row>
    <row r="27" spans="4:5" x14ac:dyDescent="0.25">
      <c r="D27"/>
      <c r="E27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2677F-2C61-4D52-BC1E-7C53711ABC5B}">
  <sheetPr>
    <tabColor theme="4"/>
  </sheetPr>
  <dimension ref="B1:J27"/>
  <sheetViews>
    <sheetView showGridLines="0" zoomScaleNormal="100" workbookViewId="0">
      <selection activeCell="O24" sqref="O24"/>
    </sheetView>
  </sheetViews>
  <sheetFormatPr baseColWidth="10" defaultRowHeight="15" x14ac:dyDescent="0.25"/>
  <cols>
    <col min="2" max="2" width="19.42578125" customWidth="1"/>
    <col min="3" max="3" width="6.85546875" customWidth="1"/>
    <col min="4" max="5" width="6.85546875" style="1" customWidth="1"/>
    <col min="6" max="8" width="6.85546875" customWidth="1"/>
    <col min="9" max="9" width="8.28515625" customWidth="1"/>
  </cols>
  <sheetData>
    <row r="1" spans="2:10" s="7" customFormat="1" ht="31.9" customHeight="1" x14ac:dyDescent="0.4">
      <c r="B1" s="65" t="s">
        <v>26</v>
      </c>
      <c r="C1" s="6"/>
      <c r="G1" s="8"/>
      <c r="H1" s="8"/>
      <c r="I1" s="5"/>
      <c r="J1" s="5"/>
    </row>
    <row r="2" spans="2:10" x14ac:dyDescent="0.25">
      <c r="B2" s="4"/>
      <c r="D2"/>
      <c r="E2"/>
      <c r="G2" s="9"/>
      <c r="H2" s="9"/>
      <c r="I2" s="4"/>
      <c r="J2" s="4"/>
    </row>
    <row r="3" spans="2:10" x14ac:dyDescent="0.25">
      <c r="B3" s="4"/>
      <c r="D3"/>
      <c r="E3"/>
      <c r="G3" s="9"/>
      <c r="H3" s="9"/>
      <c r="I3" s="4"/>
      <c r="J3" s="4"/>
    </row>
    <row r="6" spans="2:10" x14ac:dyDescent="0.25">
      <c r="B6" s="10" t="s">
        <v>1</v>
      </c>
      <c r="C6" s="11">
        <v>43831</v>
      </c>
      <c r="D6" s="11">
        <v>43862</v>
      </c>
      <c r="E6" s="11">
        <v>43891</v>
      </c>
      <c r="F6" s="11">
        <v>43922</v>
      </c>
      <c r="G6" s="11">
        <v>43952</v>
      </c>
      <c r="H6" s="11">
        <v>43983</v>
      </c>
    </row>
    <row r="7" spans="2:10" x14ac:dyDescent="0.25">
      <c r="B7" s="12" t="s">
        <v>2</v>
      </c>
      <c r="C7" s="13">
        <v>144</v>
      </c>
      <c r="D7" s="13">
        <v>69</v>
      </c>
      <c r="E7" s="13">
        <v>112</v>
      </c>
      <c r="F7" s="13">
        <v>74</v>
      </c>
      <c r="G7" s="13">
        <v>134</v>
      </c>
      <c r="H7" s="13">
        <v>128</v>
      </c>
    </row>
    <row r="8" spans="2:10" x14ac:dyDescent="0.25">
      <c r="B8" s="14" t="s">
        <v>3</v>
      </c>
      <c r="C8" s="15">
        <v>109</v>
      </c>
      <c r="D8" s="15">
        <v>57</v>
      </c>
      <c r="E8" s="15">
        <v>112</v>
      </c>
      <c r="F8" s="15">
        <v>60</v>
      </c>
      <c r="G8" s="15">
        <v>105</v>
      </c>
      <c r="H8" s="15">
        <v>98</v>
      </c>
    </row>
    <row r="9" spans="2:10" x14ac:dyDescent="0.25">
      <c r="B9" s="14" t="s">
        <v>4</v>
      </c>
      <c r="C9" s="16">
        <f t="shared" ref="C9:H9" si="0">C8/C7</f>
        <v>0.75694444444444442</v>
      </c>
      <c r="D9" s="16">
        <f t="shared" si="0"/>
        <v>0.82608695652173914</v>
      </c>
      <c r="E9" s="16">
        <f t="shared" si="0"/>
        <v>1</v>
      </c>
      <c r="F9" s="16">
        <f t="shared" si="0"/>
        <v>0.81081081081081086</v>
      </c>
      <c r="G9" s="16">
        <f t="shared" si="0"/>
        <v>0.78358208955223885</v>
      </c>
      <c r="H9" s="16">
        <f t="shared" si="0"/>
        <v>0.765625</v>
      </c>
    </row>
    <row r="10" spans="2:10" x14ac:dyDescent="0.25">
      <c r="D10"/>
      <c r="E10"/>
    </row>
    <row r="11" spans="2:10" x14ac:dyDescent="0.25">
      <c r="D11"/>
      <c r="E11"/>
    </row>
    <row r="12" spans="2:10" x14ac:dyDescent="0.25">
      <c r="D12"/>
      <c r="E12"/>
    </row>
    <row r="13" spans="2:10" x14ac:dyDescent="0.25">
      <c r="D13"/>
      <c r="E13"/>
    </row>
    <row r="14" spans="2:10" x14ac:dyDescent="0.25">
      <c r="D14"/>
      <c r="E14"/>
    </row>
    <row r="15" spans="2:10" x14ac:dyDescent="0.25">
      <c r="D15"/>
      <c r="E15"/>
    </row>
    <row r="16" spans="2:10" x14ac:dyDescent="0.25">
      <c r="D16"/>
      <c r="E16"/>
    </row>
    <row r="17" spans="4:5" x14ac:dyDescent="0.25">
      <c r="D17"/>
      <c r="E17"/>
    </row>
    <row r="18" spans="4:5" x14ac:dyDescent="0.25">
      <c r="D18"/>
      <c r="E18"/>
    </row>
    <row r="19" spans="4:5" x14ac:dyDescent="0.25">
      <c r="D19"/>
      <c r="E19"/>
    </row>
    <row r="20" spans="4:5" x14ac:dyDescent="0.25">
      <c r="D20"/>
      <c r="E20"/>
    </row>
    <row r="21" spans="4:5" x14ac:dyDescent="0.25">
      <c r="D21"/>
      <c r="E21"/>
    </row>
    <row r="22" spans="4:5" x14ac:dyDescent="0.25">
      <c r="D22"/>
      <c r="E22"/>
    </row>
    <row r="23" spans="4:5" x14ac:dyDescent="0.25">
      <c r="D23"/>
      <c r="E23"/>
    </row>
    <row r="24" spans="4:5" x14ac:dyDescent="0.25">
      <c r="D24"/>
      <c r="E24"/>
    </row>
    <row r="25" spans="4:5" x14ac:dyDescent="0.25">
      <c r="D25"/>
      <c r="E25"/>
    </row>
    <row r="26" spans="4:5" x14ac:dyDescent="0.25">
      <c r="D26"/>
      <c r="E26"/>
    </row>
    <row r="27" spans="4:5" x14ac:dyDescent="0.25">
      <c r="D27"/>
      <c r="E27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0F92B-6C3F-4C90-9539-F49F45EF1FE8}">
  <sheetPr>
    <tabColor theme="1" tint="0.499984740745262"/>
  </sheetPr>
  <dimension ref="B1:K22"/>
  <sheetViews>
    <sheetView showGridLines="0" zoomScaleNormal="100" workbookViewId="0">
      <selection activeCell="M4" sqref="M4"/>
    </sheetView>
  </sheetViews>
  <sheetFormatPr baseColWidth="10" defaultRowHeight="15" x14ac:dyDescent="0.25"/>
  <cols>
    <col min="2" max="2" width="8.140625" customWidth="1"/>
    <col min="3" max="3" width="11.42578125" customWidth="1"/>
    <col min="4" max="5" width="11.42578125" style="1" customWidth="1"/>
    <col min="6" max="6" width="10.140625" customWidth="1"/>
    <col min="7" max="7" width="15.7109375" customWidth="1"/>
  </cols>
  <sheetData>
    <row r="1" spans="2:11" s="7" customFormat="1" ht="31.9" customHeight="1" x14ac:dyDescent="0.4">
      <c r="B1" s="65" t="s">
        <v>25</v>
      </c>
      <c r="C1" s="6"/>
      <c r="G1" s="8"/>
      <c r="H1" s="8"/>
      <c r="I1" s="5"/>
      <c r="J1" s="5"/>
      <c r="K1" s="5"/>
    </row>
    <row r="2" spans="2:11" x14ac:dyDescent="0.25">
      <c r="B2" s="4"/>
      <c r="D2"/>
      <c r="E2"/>
      <c r="G2" s="9"/>
      <c r="H2" s="9"/>
      <c r="I2" s="4"/>
      <c r="J2" s="4"/>
      <c r="K2" s="4"/>
    </row>
    <row r="3" spans="2:11" x14ac:dyDescent="0.25">
      <c r="B3" s="4"/>
      <c r="D3"/>
      <c r="E3"/>
      <c r="G3" s="9"/>
      <c r="H3" s="9"/>
      <c r="I3" s="4"/>
      <c r="J3" s="4"/>
      <c r="K3" s="4"/>
    </row>
    <row r="4" spans="2:11" ht="15.75" thickBot="1" x14ac:dyDescent="0.3"/>
    <row r="5" spans="2:11" ht="19.5" thickBot="1" x14ac:dyDescent="0.35">
      <c r="B5" s="22" t="s">
        <v>8</v>
      </c>
      <c r="D5"/>
      <c r="E5"/>
      <c r="J5" s="23" t="s">
        <v>9</v>
      </c>
      <c r="K5" s="24">
        <v>5000</v>
      </c>
    </row>
    <row r="6" spans="2:11" x14ac:dyDescent="0.25">
      <c r="D6"/>
      <c r="E6"/>
    </row>
    <row r="7" spans="2:11" x14ac:dyDescent="0.25">
      <c r="B7" s="25" t="s">
        <v>0</v>
      </c>
      <c r="C7" s="26" t="s">
        <v>10</v>
      </c>
      <c r="D7" s="27" t="s">
        <v>11</v>
      </c>
      <c r="E7" s="28" t="s">
        <v>12</v>
      </c>
    </row>
    <row r="8" spans="2:11" x14ac:dyDescent="0.25">
      <c r="B8" s="29">
        <v>43831</v>
      </c>
      <c r="C8" s="30">
        <v>350</v>
      </c>
      <c r="D8" s="31">
        <f>+C8</f>
        <v>350</v>
      </c>
      <c r="E8" s="32">
        <f t="shared" ref="E8:E16" si="0">$K$5</f>
        <v>5000</v>
      </c>
    </row>
    <row r="9" spans="2:11" x14ac:dyDescent="0.25">
      <c r="B9" s="29">
        <v>43862</v>
      </c>
      <c r="C9" s="30">
        <v>300</v>
      </c>
      <c r="D9" s="31">
        <f>+C9+D8</f>
        <v>650</v>
      </c>
      <c r="E9" s="32">
        <f t="shared" si="0"/>
        <v>5000</v>
      </c>
    </row>
    <row r="10" spans="2:11" x14ac:dyDescent="0.25">
      <c r="B10" s="29">
        <v>43891</v>
      </c>
      <c r="C10" s="30">
        <v>450</v>
      </c>
      <c r="D10" s="31">
        <f t="shared" ref="D10:D16" si="1">+C10+D9</f>
        <v>1100</v>
      </c>
      <c r="E10" s="32">
        <f t="shared" si="0"/>
        <v>5000</v>
      </c>
    </row>
    <row r="11" spans="2:11" x14ac:dyDescent="0.25">
      <c r="B11" s="29">
        <v>43922</v>
      </c>
      <c r="C11" s="30">
        <v>700</v>
      </c>
      <c r="D11" s="31">
        <f t="shared" si="1"/>
        <v>1800</v>
      </c>
      <c r="E11" s="32">
        <f t="shared" si="0"/>
        <v>5000</v>
      </c>
    </row>
    <row r="12" spans="2:11" x14ac:dyDescent="0.25">
      <c r="B12" s="29">
        <v>43952</v>
      </c>
      <c r="C12" s="30">
        <v>100</v>
      </c>
      <c r="D12" s="31">
        <f t="shared" si="1"/>
        <v>1900</v>
      </c>
      <c r="E12" s="32">
        <f t="shared" si="0"/>
        <v>5000</v>
      </c>
    </row>
    <row r="13" spans="2:11" x14ac:dyDescent="0.25">
      <c r="B13" s="29">
        <v>43983</v>
      </c>
      <c r="C13" s="30">
        <v>300</v>
      </c>
      <c r="D13" s="31">
        <f t="shared" si="1"/>
        <v>2200</v>
      </c>
      <c r="E13" s="32">
        <f t="shared" si="0"/>
        <v>5000</v>
      </c>
    </row>
    <row r="14" spans="2:11" x14ac:dyDescent="0.25">
      <c r="B14" s="29">
        <v>44013</v>
      </c>
      <c r="C14" s="30">
        <v>100</v>
      </c>
      <c r="D14" s="31">
        <f t="shared" si="1"/>
        <v>2300</v>
      </c>
      <c r="E14" s="32">
        <f t="shared" si="0"/>
        <v>5000</v>
      </c>
    </row>
    <row r="15" spans="2:11" x14ac:dyDescent="0.25">
      <c r="B15" s="29">
        <v>44044</v>
      </c>
      <c r="C15" s="30">
        <v>500</v>
      </c>
      <c r="D15" s="31">
        <f t="shared" si="1"/>
        <v>2800</v>
      </c>
      <c r="E15" s="32">
        <f t="shared" si="0"/>
        <v>5000</v>
      </c>
    </row>
    <row r="16" spans="2:11" x14ac:dyDescent="0.25">
      <c r="B16" s="33">
        <v>44075</v>
      </c>
      <c r="C16" s="34">
        <v>400</v>
      </c>
      <c r="D16" s="35">
        <f t="shared" si="1"/>
        <v>3200</v>
      </c>
      <c r="E16" s="32">
        <f t="shared" si="0"/>
        <v>5000</v>
      </c>
    </row>
    <row r="17" spans="4:5" x14ac:dyDescent="0.25">
      <c r="D17"/>
      <c r="E17"/>
    </row>
    <row r="18" spans="4:5" x14ac:dyDescent="0.25">
      <c r="D18"/>
      <c r="E18"/>
    </row>
    <row r="19" spans="4:5" x14ac:dyDescent="0.25">
      <c r="D19"/>
      <c r="E19"/>
    </row>
    <row r="20" spans="4:5" x14ac:dyDescent="0.25">
      <c r="D20"/>
      <c r="E20"/>
    </row>
    <row r="21" spans="4:5" x14ac:dyDescent="0.25">
      <c r="D21"/>
      <c r="E21"/>
    </row>
    <row r="22" spans="4:5" x14ac:dyDescent="0.25">
      <c r="D22"/>
      <c r="E22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0F00B-BF66-42D5-BFFF-C54FB032B7D1}">
  <sheetPr>
    <tabColor theme="3" tint="-0.249977111117893"/>
  </sheetPr>
  <dimension ref="B1:Q13"/>
  <sheetViews>
    <sheetView showGridLines="0" topLeftCell="A3" zoomScale="85" zoomScaleNormal="85" workbookViewId="0">
      <selection activeCell="G24" sqref="G24"/>
    </sheetView>
  </sheetViews>
  <sheetFormatPr baseColWidth="10" defaultRowHeight="15" x14ac:dyDescent="0.25"/>
  <cols>
    <col min="2" max="2" width="22.28515625" customWidth="1"/>
    <col min="3" max="3" width="14.42578125" customWidth="1"/>
    <col min="4" max="5" width="14.42578125" style="1" customWidth="1"/>
    <col min="6" max="6" width="10.140625" customWidth="1"/>
    <col min="7" max="7" width="15.7109375" customWidth="1"/>
    <col min="8" max="8" width="20.42578125" customWidth="1"/>
    <col min="9" max="17" width="10.7109375" customWidth="1"/>
  </cols>
  <sheetData>
    <row r="1" spans="2:17" s="7" customFormat="1" ht="31.9" customHeight="1" x14ac:dyDescent="0.4">
      <c r="B1" s="65" t="s">
        <v>24</v>
      </c>
      <c r="C1" s="6"/>
      <c r="G1" s="8"/>
      <c r="H1" s="8"/>
      <c r="I1" s="5"/>
      <c r="J1" s="5"/>
      <c r="K1" s="5"/>
    </row>
    <row r="2" spans="2:17" x14ac:dyDescent="0.25">
      <c r="B2" s="4"/>
      <c r="D2"/>
      <c r="E2"/>
      <c r="G2" s="9"/>
      <c r="H2" s="9"/>
      <c r="I2" s="4"/>
      <c r="J2" s="4"/>
      <c r="K2" s="4"/>
    </row>
    <row r="3" spans="2:17" x14ac:dyDescent="0.25">
      <c r="B3" s="4"/>
      <c r="D3"/>
      <c r="E3"/>
      <c r="G3" s="9"/>
      <c r="H3" s="9"/>
      <c r="I3" s="4"/>
      <c r="J3" s="4"/>
      <c r="K3" s="4"/>
    </row>
    <row r="4" spans="2:17" x14ac:dyDescent="0.25">
      <c r="D4"/>
      <c r="E4"/>
    </row>
    <row r="5" spans="2:17" ht="15.75" thickBot="1" x14ac:dyDescent="0.3"/>
    <row r="6" spans="2:17" ht="30.75" thickBot="1" x14ac:dyDescent="0.3">
      <c r="B6" s="41" t="s">
        <v>13</v>
      </c>
      <c r="C6" s="52" t="s">
        <v>21</v>
      </c>
      <c r="D6" s="52" t="s">
        <v>23</v>
      </c>
      <c r="E6" s="52" t="s">
        <v>22</v>
      </c>
      <c r="F6" s="42"/>
      <c r="H6" s="36" t="s">
        <v>13</v>
      </c>
      <c r="I6" s="37" t="s">
        <v>19</v>
      </c>
      <c r="J6" s="38" t="s">
        <v>20</v>
      </c>
      <c r="K6" s="39" t="s">
        <v>21</v>
      </c>
      <c r="L6" s="37" t="s">
        <v>19</v>
      </c>
      <c r="M6" s="38" t="s">
        <v>20</v>
      </c>
      <c r="N6" s="41" t="s">
        <v>23</v>
      </c>
      <c r="O6" s="37" t="s">
        <v>19</v>
      </c>
      <c r="P6" s="38" t="s">
        <v>20</v>
      </c>
      <c r="Q6" s="40" t="s">
        <v>22</v>
      </c>
    </row>
    <row r="7" spans="2:17" x14ac:dyDescent="0.25">
      <c r="B7" s="43" t="s">
        <v>14</v>
      </c>
      <c r="C7" s="53">
        <v>240</v>
      </c>
      <c r="D7" s="53">
        <v>207</v>
      </c>
      <c r="E7" s="53">
        <v>64</v>
      </c>
      <c r="H7" s="46" t="s">
        <v>14</v>
      </c>
      <c r="I7" s="47">
        <v>24</v>
      </c>
      <c r="J7" s="56">
        <v>10</v>
      </c>
      <c r="K7" s="56">
        <v>240</v>
      </c>
      <c r="L7" s="47">
        <v>18</v>
      </c>
      <c r="M7" s="56">
        <v>11.5</v>
      </c>
      <c r="N7" s="56">
        <v>207</v>
      </c>
      <c r="O7" s="47">
        <v>8</v>
      </c>
      <c r="P7" s="56">
        <v>8</v>
      </c>
      <c r="Q7" s="60">
        <v>64</v>
      </c>
    </row>
    <row r="8" spans="2:17" x14ac:dyDescent="0.25">
      <c r="B8" s="44" t="s">
        <v>15</v>
      </c>
      <c r="C8" s="54">
        <v>168</v>
      </c>
      <c r="D8" s="54">
        <v>216</v>
      </c>
      <c r="E8" s="54">
        <v>100</v>
      </c>
      <c r="H8" s="48" t="s">
        <v>15</v>
      </c>
      <c r="I8" s="49">
        <v>14</v>
      </c>
      <c r="J8" s="57">
        <v>12</v>
      </c>
      <c r="K8" s="57">
        <v>168</v>
      </c>
      <c r="L8" s="49">
        <v>16</v>
      </c>
      <c r="M8" s="57">
        <v>13.5</v>
      </c>
      <c r="N8" s="57">
        <v>216</v>
      </c>
      <c r="O8" s="49">
        <v>10</v>
      </c>
      <c r="P8" s="57">
        <v>10</v>
      </c>
      <c r="Q8" s="61">
        <v>100</v>
      </c>
    </row>
    <row r="9" spans="2:17" x14ac:dyDescent="0.25">
      <c r="B9" s="44" t="s">
        <v>16</v>
      </c>
      <c r="C9" s="54">
        <v>400</v>
      </c>
      <c r="D9" s="54">
        <v>360</v>
      </c>
      <c r="E9" s="54">
        <v>280</v>
      </c>
      <c r="H9" s="48" t="s">
        <v>16</v>
      </c>
      <c r="I9" s="49">
        <v>50</v>
      </c>
      <c r="J9" s="57">
        <v>8</v>
      </c>
      <c r="K9" s="57">
        <v>400</v>
      </c>
      <c r="L9" s="49">
        <v>40</v>
      </c>
      <c r="M9" s="57">
        <v>9</v>
      </c>
      <c r="N9" s="57">
        <v>360</v>
      </c>
      <c r="O9" s="49">
        <v>40</v>
      </c>
      <c r="P9" s="57">
        <v>7</v>
      </c>
      <c r="Q9" s="61">
        <v>280</v>
      </c>
    </row>
    <row r="10" spans="2:17" x14ac:dyDescent="0.25">
      <c r="B10" s="44" t="s">
        <v>17</v>
      </c>
      <c r="C10" s="54">
        <v>182</v>
      </c>
      <c r="D10" s="54">
        <v>450</v>
      </c>
      <c r="E10" s="54">
        <v>40</v>
      </c>
      <c r="H10" s="48" t="s">
        <v>17</v>
      </c>
      <c r="I10" s="49">
        <v>14</v>
      </c>
      <c r="J10" s="57">
        <v>13</v>
      </c>
      <c r="K10" s="57">
        <v>182</v>
      </c>
      <c r="L10" s="49">
        <v>30</v>
      </c>
      <c r="M10" s="57">
        <v>15</v>
      </c>
      <c r="N10" s="57">
        <v>450</v>
      </c>
      <c r="O10" s="49">
        <v>4</v>
      </c>
      <c r="P10" s="57">
        <v>10</v>
      </c>
      <c r="Q10" s="61">
        <v>40</v>
      </c>
    </row>
    <row r="11" spans="2:17" ht="15.75" thickBot="1" x14ac:dyDescent="0.3">
      <c r="B11" s="45" t="s">
        <v>18</v>
      </c>
      <c r="C11" s="55">
        <v>384</v>
      </c>
      <c r="D11" s="55">
        <v>360</v>
      </c>
      <c r="E11" s="55">
        <v>45</v>
      </c>
      <c r="H11" s="50" t="s">
        <v>18</v>
      </c>
      <c r="I11" s="51">
        <v>32</v>
      </c>
      <c r="J11" s="58">
        <v>12</v>
      </c>
      <c r="K11" s="58">
        <v>384</v>
      </c>
      <c r="L11" s="51">
        <v>30</v>
      </c>
      <c r="M11" s="58">
        <v>12</v>
      </c>
      <c r="N11" s="58">
        <v>360</v>
      </c>
      <c r="O11" s="51">
        <v>5</v>
      </c>
      <c r="P11" s="58">
        <v>9</v>
      </c>
      <c r="Q11" s="62">
        <v>45</v>
      </c>
    </row>
    <row r="12" spans="2:17" x14ac:dyDescent="0.25">
      <c r="C12" s="59"/>
      <c r="D12" s="63"/>
      <c r="E12" s="63"/>
      <c r="M12" s="59"/>
      <c r="N12" s="59"/>
      <c r="P12" s="59"/>
      <c r="Q12" s="59"/>
    </row>
    <row r="13" spans="2:17" x14ac:dyDescent="0.25">
      <c r="C13" s="59"/>
      <c r="D13" s="63"/>
      <c r="E13" s="63"/>
      <c r="P13" s="59"/>
      <c r="Q13" s="5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TIP 1</vt:lpstr>
      <vt:lpstr>TIP 2</vt:lpstr>
      <vt:lpstr>TIP 3</vt:lpstr>
      <vt:lpstr>TIP 4</vt:lpstr>
      <vt:lpstr>TIP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De Andrade</dc:creator>
  <cp:lastModifiedBy>Jorge Fernando Cruz</cp:lastModifiedBy>
  <dcterms:created xsi:type="dcterms:W3CDTF">2021-01-03T07:52:00Z</dcterms:created>
  <dcterms:modified xsi:type="dcterms:W3CDTF">2022-08-05T12:34:03Z</dcterms:modified>
</cp:coreProperties>
</file>