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USER\Dropbox\UNACH\3 DISEÑO PUBLICITARIO\PREP. CLASES\"/>
    </mc:Choice>
  </mc:AlternateContent>
  <xr:revisionPtr revIDLastSave="0" documentId="13_ncr:1_{135DE306-01BF-4C58-96EC-CD864BBAAD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ÁLISIS BENCHMARKING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gkxeW344ZG4jwkOVmPS8Z5OePoHg=="/>
    </ext>
  </extLst>
</workbook>
</file>

<file path=xl/calcChain.xml><?xml version="1.0" encoding="utf-8"?>
<calcChain xmlns="http://schemas.openxmlformats.org/spreadsheetml/2006/main">
  <c r="C10" i="5" l="1"/>
  <c r="G61" i="5"/>
  <c r="F61" i="5"/>
  <c r="E61" i="5"/>
  <c r="D61" i="5"/>
  <c r="C61" i="5"/>
  <c r="G46" i="5"/>
  <c r="F46" i="5"/>
  <c r="E46" i="5"/>
  <c r="D46" i="5"/>
  <c r="C46" i="5"/>
  <c r="G31" i="5"/>
  <c r="F31" i="5"/>
  <c r="E31" i="5"/>
  <c r="D31" i="5"/>
  <c r="C31" i="5"/>
  <c r="D16" i="5"/>
  <c r="E16" i="5"/>
  <c r="F16" i="5"/>
  <c r="G16" i="5"/>
  <c r="C16" i="5"/>
  <c r="G10" i="5"/>
  <c r="F10" i="5"/>
  <c r="E10" i="5"/>
  <c r="D10" i="5"/>
  <c r="D25" i="5"/>
  <c r="E25" i="5"/>
  <c r="F25" i="5"/>
  <c r="G25" i="5"/>
  <c r="C25" i="5"/>
  <c r="G41" i="5"/>
  <c r="F41" i="5"/>
  <c r="E41" i="5"/>
  <c r="D41" i="5"/>
  <c r="C41" i="5"/>
  <c r="G40" i="5"/>
  <c r="F40" i="5"/>
  <c r="E40" i="5"/>
  <c r="D40" i="5"/>
  <c r="C40" i="5"/>
</calcChain>
</file>

<file path=xl/sharedStrings.xml><?xml version="1.0" encoding="utf-8"?>
<sst xmlns="http://schemas.openxmlformats.org/spreadsheetml/2006/main" count="99" uniqueCount="34">
  <si>
    <t>Descripción perfil</t>
  </si>
  <si>
    <t>Link</t>
  </si>
  <si>
    <t>Santiago Barriga Fray / Diseño Publicitario / Séptimo Semestre</t>
  </si>
  <si>
    <t>INSTAGRAM</t>
  </si>
  <si>
    <t>FORTALEZAS</t>
  </si>
  <si>
    <t>Comentarios</t>
  </si>
  <si>
    <t>Compartidos</t>
  </si>
  <si>
    <t>YOUTUBE</t>
  </si>
  <si>
    <t>KPI</t>
  </si>
  <si>
    <t>FACEBOOK</t>
  </si>
  <si>
    <t>PINTEREST</t>
  </si>
  <si>
    <t>Nº seguidores</t>
  </si>
  <si>
    <t>TIKTOK</t>
  </si>
  <si>
    <t>Frecuencia publicación día</t>
  </si>
  <si>
    <t>Engagement Rate 
(interacciones por publicación x 100 / número de seguidores)</t>
  </si>
  <si>
    <t>Hashtags mes</t>
  </si>
  <si>
    <t>Nombre de la empresa</t>
  </si>
  <si>
    <t>Temática contenido</t>
  </si>
  <si>
    <t>ANÁLISIS BENCHMARKING</t>
  </si>
  <si>
    <t>Competencia 1</t>
  </si>
  <si>
    <t>EL HORNERO</t>
  </si>
  <si>
    <t>Competencia 2</t>
  </si>
  <si>
    <t>POLLOS GUS</t>
  </si>
  <si>
    <t>OPORTUNIDADES</t>
  </si>
  <si>
    <t>DEBILIDAES</t>
  </si>
  <si>
    <t>AMENAZAS</t>
  </si>
  <si>
    <t>LOS POLLOS DE LA TRI</t>
  </si>
  <si>
    <t>Links</t>
  </si>
  <si>
    <t>Competencia 3</t>
  </si>
  <si>
    <t>Derechos de autor, si emplea este instrumento deberá citar.</t>
  </si>
  <si>
    <t>Nº publicaciones mes</t>
  </si>
  <si>
    <t>Likes</t>
  </si>
  <si>
    <t>Visualizaciones videos, reel</t>
  </si>
  <si>
    <t>ESCRIBA EL NOMBRE DE SU 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</si>
</sst>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0"/>
      <color rgb="FF000000"/>
      <name val="Arial"/>
      <scheme val="minor"/>
    </font>
    <font>
      <u/>
      <sz val="10"/>
      <color theme="10"/>
      <name val="Arial"/>
      <scheme val="minor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2"/>
      <color theme="1"/>
      <name val="Arial"/>
      <family val="2"/>
    </font>
    <font>
      <b/>
      <sz val="24"/>
      <color theme="1"/>
      <name val="Arial"/>
      <family val="2"/>
    </font>
    <font>
      <sz val="12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name val="Arial"/>
      <family val="2"/>
      <scheme val="minor"/>
    </font>
    <font>
      <sz val="12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i/>
      <sz val="10"/>
      <color theme="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4" fillId="4" borderId="17" xfId="0" applyFont="1" applyFill="1" applyBorder="1" applyAlignment="1" applyProtection="1">
      <alignment horizontal="left"/>
      <protection locked="0"/>
    </xf>
    <xf numFmtId="0" fontId="4" fillId="4" borderId="24" xfId="0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4" fillId="4" borderId="29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0" fontId="9" fillId="5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8" fillId="6" borderId="0" xfId="0" applyFont="1" applyFill="1" applyAlignment="1" applyProtection="1">
      <alignment horizontal="center" vertical="center"/>
      <protection locked="0"/>
    </xf>
    <xf numFmtId="0" fontId="8" fillId="7" borderId="0" xfId="0" applyFont="1" applyFill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vertical="center" wrapText="1"/>
      <protection locked="0"/>
    </xf>
    <xf numFmtId="43" fontId="6" fillId="0" borderId="2" xfId="2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6" fillId="0" borderId="1" xfId="3" applyFont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4">
    <cellStyle name="Hyperlink" xfId="1" xr:uid="{00000000-000B-0000-0000-000008000000}"/>
    <cellStyle name="Millares" xfId="2" builtinId="3"/>
    <cellStyle name="Normal" xfId="0" builtinId="0"/>
    <cellStyle name="Porcentaje" xfId="3" builtinId="5"/>
  </cellStyles>
  <dxfs count="36"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'ANÁLISIS BENCHMARKING'!$C$3</c:f>
          <c:strCache>
            <c:ptCount val="1"/>
            <c:pt idx="0">
              <c:v>ESCRIBA EL NOMBRE DE SU MARCA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'ANÁLISIS BENCHMARKING'!$C$7</c:f>
              <c:strCache>
                <c:ptCount val="1"/>
                <c:pt idx="0">
                  <c:v>FACEBOOK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'ANÁLISIS BENCHMARKING'!$B$8:$B$16</c:f>
              <c:strCache>
                <c:ptCount val="9"/>
                <c:pt idx="0">
                  <c:v>Nº seguidores</c:v>
                </c:pt>
                <c:pt idx="1">
                  <c:v>Frecuencia publicación día</c:v>
                </c:pt>
                <c:pt idx="2">
                  <c:v>Nº publicaciones mes</c:v>
                </c:pt>
                <c:pt idx="3">
                  <c:v>Likes</c:v>
                </c:pt>
                <c:pt idx="4">
                  <c:v>Comentarios</c:v>
                </c:pt>
                <c:pt idx="5">
                  <c:v>Compartidos</c:v>
                </c:pt>
                <c:pt idx="6">
                  <c:v>Visualizaciones videos, reel</c:v>
                </c:pt>
                <c:pt idx="7">
                  <c:v>Hashtags mes</c:v>
                </c:pt>
                <c:pt idx="8">
                  <c:v>Engagement Rate 
(interacciones por publicación x 100 / número de seguidores)</c:v>
                </c:pt>
              </c:strCache>
            </c:strRef>
          </c:cat>
          <c:val>
            <c:numRef>
              <c:f>'ANÁLISIS BENCHMARKING'!$C$8:$C$16</c:f>
              <c:numCache>
                <c:formatCode>General</c:formatCode>
                <c:ptCount val="9"/>
                <c:pt idx="0">
                  <c:v>547</c:v>
                </c:pt>
                <c:pt idx="1">
                  <c:v>2</c:v>
                </c:pt>
                <c:pt idx="2">
                  <c:v>60</c:v>
                </c:pt>
                <c:pt idx="3">
                  <c:v>52</c:v>
                </c:pt>
                <c:pt idx="4">
                  <c:v>32</c:v>
                </c:pt>
                <c:pt idx="5">
                  <c:v>2</c:v>
                </c:pt>
                <c:pt idx="6">
                  <c:v>11</c:v>
                </c:pt>
                <c:pt idx="7">
                  <c:v>4</c:v>
                </c:pt>
                <c:pt idx="8" formatCode="_(* #,##0.00_);_(* \(#,##0.00\);_(* &quot;-&quot;??_);_(@_)">
                  <c:v>84.365630712979893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04-4712-879D-1AF7A54403BA}"/>
            </c:ext>
          </c:extLst>
        </c:ser>
        <c:ser>
          <c:idx val="1"/>
          <c:order val="1"/>
          <c:tx>
            <c:strRef>
              <c:f>'ANÁLISIS BENCHMARKING'!$D$7</c:f>
              <c:strCache>
                <c:ptCount val="1"/>
                <c:pt idx="0">
                  <c:v>INSTAGRAM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'ANÁLISIS BENCHMARKING'!$B$8:$B$16</c:f>
              <c:strCache>
                <c:ptCount val="9"/>
                <c:pt idx="0">
                  <c:v>Nº seguidores</c:v>
                </c:pt>
                <c:pt idx="1">
                  <c:v>Frecuencia publicación día</c:v>
                </c:pt>
                <c:pt idx="2">
                  <c:v>Nº publicaciones mes</c:v>
                </c:pt>
                <c:pt idx="3">
                  <c:v>Likes</c:v>
                </c:pt>
                <c:pt idx="4">
                  <c:v>Comentarios</c:v>
                </c:pt>
                <c:pt idx="5">
                  <c:v>Compartidos</c:v>
                </c:pt>
                <c:pt idx="6">
                  <c:v>Visualizaciones videos, reel</c:v>
                </c:pt>
                <c:pt idx="7">
                  <c:v>Hashtags mes</c:v>
                </c:pt>
                <c:pt idx="8">
                  <c:v>Engagement Rate 
(interacciones por publicación x 100 / número de seguidores)</c:v>
                </c:pt>
              </c:strCache>
            </c:strRef>
          </c:cat>
          <c:val>
            <c:numRef>
              <c:f>'ANÁLISIS BENCHMARKING'!$D$8:$D$16</c:f>
              <c:numCache>
                <c:formatCode>General</c:formatCode>
                <c:ptCount val="9"/>
                <c:pt idx="0">
                  <c:v>25</c:v>
                </c:pt>
                <c:pt idx="1">
                  <c:v>10</c:v>
                </c:pt>
                <c:pt idx="2">
                  <c:v>300</c:v>
                </c:pt>
                <c:pt idx="3">
                  <c:v>24</c:v>
                </c:pt>
                <c:pt idx="4">
                  <c:v>52</c:v>
                </c:pt>
                <c:pt idx="5">
                  <c:v>14</c:v>
                </c:pt>
                <c:pt idx="6">
                  <c:v>27</c:v>
                </c:pt>
                <c:pt idx="7">
                  <c:v>5</c:v>
                </c:pt>
                <c:pt idx="8" formatCode="_(* #,##0.00_);_(* \(#,##0.00\);_(* &quot;-&quot;??_);_(@_)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04-4712-879D-1AF7A54403BA}"/>
            </c:ext>
          </c:extLst>
        </c:ser>
        <c:ser>
          <c:idx val="2"/>
          <c:order val="2"/>
          <c:tx>
            <c:strRef>
              <c:f>'ANÁLISIS BENCHMARKING'!$E$7</c:f>
              <c:strCache>
                <c:ptCount val="1"/>
                <c:pt idx="0">
                  <c:v>TIKTOK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'ANÁLISIS BENCHMARKING'!$B$8:$B$16</c:f>
              <c:strCache>
                <c:ptCount val="9"/>
                <c:pt idx="0">
                  <c:v>Nº seguidores</c:v>
                </c:pt>
                <c:pt idx="1">
                  <c:v>Frecuencia publicación día</c:v>
                </c:pt>
                <c:pt idx="2">
                  <c:v>Nº publicaciones mes</c:v>
                </c:pt>
                <c:pt idx="3">
                  <c:v>Likes</c:v>
                </c:pt>
                <c:pt idx="4">
                  <c:v>Comentarios</c:v>
                </c:pt>
                <c:pt idx="5">
                  <c:v>Compartidos</c:v>
                </c:pt>
                <c:pt idx="6">
                  <c:v>Visualizaciones videos, reel</c:v>
                </c:pt>
                <c:pt idx="7">
                  <c:v>Hashtags mes</c:v>
                </c:pt>
                <c:pt idx="8">
                  <c:v>Engagement Rate 
(interacciones por publicación x 100 / número de seguidores)</c:v>
                </c:pt>
              </c:strCache>
            </c:strRef>
          </c:cat>
          <c:val>
            <c:numRef>
              <c:f>'ANÁLISIS BENCHMARKING'!$E$8:$E$16</c:f>
              <c:numCache>
                <c:formatCode>General</c:formatCode>
                <c:ptCount val="9"/>
                <c:pt idx="0">
                  <c:v>18</c:v>
                </c:pt>
                <c:pt idx="1">
                  <c:v>3</c:v>
                </c:pt>
                <c:pt idx="2">
                  <c:v>90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 formatCode="_(* #,##0.00_);_(* \(#,##0.00\);_(* &quot;-&quot;??_);_(@_)">
                  <c:v>15.111111111111111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04-4712-879D-1AF7A54403BA}"/>
            </c:ext>
          </c:extLst>
        </c:ser>
        <c:ser>
          <c:idx val="3"/>
          <c:order val="3"/>
          <c:tx>
            <c:strRef>
              <c:f>'ANÁLISIS BENCHMARKING'!$F$7</c:f>
              <c:strCache>
                <c:ptCount val="1"/>
                <c:pt idx="0">
                  <c:v>PINTEREST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'ANÁLISIS BENCHMARKING'!$B$8:$B$16</c:f>
              <c:strCache>
                <c:ptCount val="9"/>
                <c:pt idx="0">
                  <c:v>Nº seguidores</c:v>
                </c:pt>
                <c:pt idx="1">
                  <c:v>Frecuencia publicación día</c:v>
                </c:pt>
                <c:pt idx="2">
                  <c:v>Nº publicaciones mes</c:v>
                </c:pt>
                <c:pt idx="3">
                  <c:v>Likes</c:v>
                </c:pt>
                <c:pt idx="4">
                  <c:v>Comentarios</c:v>
                </c:pt>
                <c:pt idx="5">
                  <c:v>Compartidos</c:v>
                </c:pt>
                <c:pt idx="6">
                  <c:v>Visualizaciones videos, reel</c:v>
                </c:pt>
                <c:pt idx="7">
                  <c:v>Hashtags mes</c:v>
                </c:pt>
                <c:pt idx="8">
                  <c:v>Engagement Rate 
(interacciones por publicación x 100 / número de seguidores)</c:v>
                </c:pt>
              </c:strCache>
            </c:strRef>
          </c:cat>
          <c:val>
            <c:numRef>
              <c:f>'ANÁLISIS BENCHMARKING'!$F$8:$F$16</c:f>
              <c:numCache>
                <c:formatCode>General</c:formatCode>
                <c:ptCount val="9"/>
                <c:pt idx="0">
                  <c:v>27</c:v>
                </c:pt>
                <c:pt idx="1">
                  <c:v>2</c:v>
                </c:pt>
                <c:pt idx="2">
                  <c:v>60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 formatCode="_(* #,##0.00_);_(* \(#,##0.00\);_(* &quot;-&quot;??_);_(@_)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04-4712-879D-1AF7A54403BA}"/>
            </c:ext>
          </c:extLst>
        </c:ser>
        <c:ser>
          <c:idx val="4"/>
          <c:order val="4"/>
          <c:tx>
            <c:strRef>
              <c:f>'ANÁLISIS BENCHMARKING'!$G$7</c:f>
              <c:strCache>
                <c:ptCount val="1"/>
                <c:pt idx="0">
                  <c:v>YOUTUBE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'ANÁLISIS BENCHMARKING'!$B$8:$B$16</c:f>
              <c:strCache>
                <c:ptCount val="9"/>
                <c:pt idx="0">
                  <c:v>Nº seguidores</c:v>
                </c:pt>
                <c:pt idx="1">
                  <c:v>Frecuencia publicación día</c:v>
                </c:pt>
                <c:pt idx="2">
                  <c:v>Nº publicaciones mes</c:v>
                </c:pt>
                <c:pt idx="3">
                  <c:v>Likes</c:v>
                </c:pt>
                <c:pt idx="4">
                  <c:v>Comentarios</c:v>
                </c:pt>
                <c:pt idx="5">
                  <c:v>Compartidos</c:v>
                </c:pt>
                <c:pt idx="6">
                  <c:v>Visualizaciones videos, reel</c:v>
                </c:pt>
                <c:pt idx="7">
                  <c:v>Hashtags mes</c:v>
                </c:pt>
                <c:pt idx="8">
                  <c:v>Engagement Rate 
(interacciones por publicación x 100 / número de seguidores)</c:v>
                </c:pt>
              </c:strCache>
            </c:strRef>
          </c:cat>
          <c:val>
            <c:numRef>
              <c:f>'ANÁLISIS BENCHMARKING'!$G$8:$G$16</c:f>
              <c:numCache>
                <c:formatCode>General</c:formatCode>
                <c:ptCount val="9"/>
                <c:pt idx="0">
                  <c:v>31</c:v>
                </c:pt>
                <c:pt idx="1">
                  <c:v>1</c:v>
                </c:pt>
                <c:pt idx="2">
                  <c:v>30</c:v>
                </c:pt>
                <c:pt idx="3">
                  <c:v>1</c:v>
                </c:pt>
                <c:pt idx="4">
                  <c:v>11</c:v>
                </c:pt>
                <c:pt idx="5">
                  <c:v>11</c:v>
                </c:pt>
                <c:pt idx="6">
                  <c:v>1</c:v>
                </c:pt>
                <c:pt idx="7">
                  <c:v>5</c:v>
                </c:pt>
                <c:pt idx="8" formatCode="_(* #,##0.00_);_(* \(#,##0.00\);_(* &quot;-&quot;??_);_(@_)">
                  <c:v>47.483870967741936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04-4712-879D-1AF7A5440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719376"/>
        <c:axId val="1005722616"/>
      </c:lineChart>
      <c:catAx>
        <c:axId val="100571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05722616"/>
        <c:crosses val="autoZero"/>
        <c:auto val="1"/>
        <c:lblAlgn val="ctr"/>
        <c:lblOffset val="100"/>
        <c:noMultiLvlLbl val="0"/>
      </c:catAx>
      <c:valAx>
        <c:axId val="100572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0571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'ANÁLISIS BENCHMARKING'!$C$18</c:f>
          <c:strCache>
            <c:ptCount val="1"/>
            <c:pt idx="0">
              <c:v>EL HORNERO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'ANÁLISIS BENCHMARKING'!$C$22</c:f>
              <c:strCache>
                <c:ptCount val="1"/>
                <c:pt idx="0">
                  <c:v>FACEBOOK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'ANÁLISIS BENCHMARKING'!$B$23:$B$31</c:f>
              <c:strCache>
                <c:ptCount val="9"/>
                <c:pt idx="0">
                  <c:v>Nº seguidores</c:v>
                </c:pt>
                <c:pt idx="1">
                  <c:v>Frecuencia publicación día</c:v>
                </c:pt>
                <c:pt idx="2">
                  <c:v>Nº publicaciones mes</c:v>
                </c:pt>
                <c:pt idx="3">
                  <c:v>Likes</c:v>
                </c:pt>
                <c:pt idx="4">
                  <c:v>Comentarios</c:v>
                </c:pt>
                <c:pt idx="5">
                  <c:v>Compartidos</c:v>
                </c:pt>
                <c:pt idx="6">
                  <c:v>Visualizaciones videos, reel</c:v>
                </c:pt>
                <c:pt idx="7">
                  <c:v>Hashtags mes</c:v>
                </c:pt>
                <c:pt idx="8">
                  <c:v>Engagement Rate 
(interacciones por publicación x 100 / número de seguidores)</c:v>
                </c:pt>
              </c:strCache>
            </c:strRef>
          </c:cat>
          <c:val>
            <c:numRef>
              <c:f>'ANÁLISIS BENCHMARKING'!$C$23:$C$31</c:f>
              <c:numCache>
                <c:formatCode>General</c:formatCode>
                <c:ptCount val="9"/>
                <c:pt idx="0">
                  <c:v>220</c:v>
                </c:pt>
                <c:pt idx="1">
                  <c:v>4</c:v>
                </c:pt>
                <c:pt idx="2">
                  <c:v>120</c:v>
                </c:pt>
                <c:pt idx="3">
                  <c:v>182</c:v>
                </c:pt>
                <c:pt idx="4">
                  <c:v>31</c:v>
                </c:pt>
                <c:pt idx="5">
                  <c:v>14</c:v>
                </c:pt>
                <c:pt idx="6">
                  <c:v>20</c:v>
                </c:pt>
                <c:pt idx="7">
                  <c:v>4</c:v>
                </c:pt>
                <c:pt idx="8" formatCode="_(* #,##0.00_);_(* \(#,##0.00\);_(* &quot;-&quot;??_);_(@_)">
                  <c:v>219.36363636363637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99-4811-9F17-91BE4EE79FF4}"/>
            </c:ext>
          </c:extLst>
        </c:ser>
        <c:ser>
          <c:idx val="1"/>
          <c:order val="1"/>
          <c:tx>
            <c:strRef>
              <c:f>'ANÁLISIS BENCHMARKING'!$D$22</c:f>
              <c:strCache>
                <c:ptCount val="1"/>
                <c:pt idx="0">
                  <c:v>INSTAGRAM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'ANÁLISIS BENCHMARKING'!$B$23:$B$31</c:f>
              <c:strCache>
                <c:ptCount val="9"/>
                <c:pt idx="0">
                  <c:v>Nº seguidores</c:v>
                </c:pt>
                <c:pt idx="1">
                  <c:v>Frecuencia publicación día</c:v>
                </c:pt>
                <c:pt idx="2">
                  <c:v>Nº publicaciones mes</c:v>
                </c:pt>
                <c:pt idx="3">
                  <c:v>Likes</c:v>
                </c:pt>
                <c:pt idx="4">
                  <c:v>Comentarios</c:v>
                </c:pt>
                <c:pt idx="5">
                  <c:v>Compartidos</c:v>
                </c:pt>
                <c:pt idx="6">
                  <c:v>Visualizaciones videos, reel</c:v>
                </c:pt>
                <c:pt idx="7">
                  <c:v>Hashtags mes</c:v>
                </c:pt>
                <c:pt idx="8">
                  <c:v>Engagement Rate 
(interacciones por publicación x 100 / número de seguidores)</c:v>
                </c:pt>
              </c:strCache>
            </c:strRef>
          </c:cat>
          <c:val>
            <c:numRef>
              <c:f>'ANÁLISIS BENCHMARKING'!$D$23:$D$31</c:f>
              <c:numCache>
                <c:formatCode>General</c:formatCode>
                <c:ptCount val="9"/>
                <c:pt idx="0">
                  <c:v>25</c:v>
                </c:pt>
                <c:pt idx="1">
                  <c:v>10</c:v>
                </c:pt>
                <c:pt idx="2">
                  <c:v>300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21</c:v>
                </c:pt>
                <c:pt idx="7">
                  <c:v>10</c:v>
                </c:pt>
                <c:pt idx="8" formatCode="_(* #,##0.00_);_(* \(#,##0.00\);_(* &quot;-&quot;??_);_(@_)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99-4811-9F17-91BE4EE79FF4}"/>
            </c:ext>
          </c:extLst>
        </c:ser>
        <c:ser>
          <c:idx val="2"/>
          <c:order val="2"/>
          <c:tx>
            <c:strRef>
              <c:f>'ANÁLISIS BENCHMARKING'!$E$22</c:f>
              <c:strCache>
                <c:ptCount val="1"/>
                <c:pt idx="0">
                  <c:v>TIKTOK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'ANÁLISIS BENCHMARKING'!$B$23:$B$31</c:f>
              <c:strCache>
                <c:ptCount val="9"/>
                <c:pt idx="0">
                  <c:v>Nº seguidores</c:v>
                </c:pt>
                <c:pt idx="1">
                  <c:v>Frecuencia publicación día</c:v>
                </c:pt>
                <c:pt idx="2">
                  <c:v>Nº publicaciones mes</c:v>
                </c:pt>
                <c:pt idx="3">
                  <c:v>Likes</c:v>
                </c:pt>
                <c:pt idx="4">
                  <c:v>Comentarios</c:v>
                </c:pt>
                <c:pt idx="5">
                  <c:v>Compartidos</c:v>
                </c:pt>
                <c:pt idx="6">
                  <c:v>Visualizaciones videos, reel</c:v>
                </c:pt>
                <c:pt idx="7">
                  <c:v>Hashtags mes</c:v>
                </c:pt>
                <c:pt idx="8">
                  <c:v>Engagement Rate 
(interacciones por publicación x 100 / número de seguidores)</c:v>
                </c:pt>
              </c:strCache>
            </c:strRef>
          </c:cat>
          <c:val>
            <c:numRef>
              <c:f>'ANÁLISIS BENCHMARKING'!$E$23:$E$31</c:f>
              <c:numCache>
                <c:formatCode>General</c:formatCode>
                <c:ptCount val="9"/>
                <c:pt idx="0">
                  <c:v>18</c:v>
                </c:pt>
                <c:pt idx="1">
                  <c:v>3</c:v>
                </c:pt>
                <c:pt idx="2">
                  <c:v>90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 formatCode="_(* #,##0.00_);_(* \(#,##0.00\);_(* &quot;-&quot;??_);_(@_)">
                  <c:v>15.111111111111111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99-4811-9F17-91BE4EE79FF4}"/>
            </c:ext>
          </c:extLst>
        </c:ser>
        <c:ser>
          <c:idx val="3"/>
          <c:order val="3"/>
          <c:tx>
            <c:strRef>
              <c:f>'ANÁLISIS BENCHMARKING'!$F$22</c:f>
              <c:strCache>
                <c:ptCount val="1"/>
                <c:pt idx="0">
                  <c:v>PINTEREST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'ANÁLISIS BENCHMARKING'!$B$23:$B$31</c:f>
              <c:strCache>
                <c:ptCount val="9"/>
                <c:pt idx="0">
                  <c:v>Nº seguidores</c:v>
                </c:pt>
                <c:pt idx="1">
                  <c:v>Frecuencia publicación día</c:v>
                </c:pt>
                <c:pt idx="2">
                  <c:v>Nº publicaciones mes</c:v>
                </c:pt>
                <c:pt idx="3">
                  <c:v>Likes</c:v>
                </c:pt>
                <c:pt idx="4">
                  <c:v>Comentarios</c:v>
                </c:pt>
                <c:pt idx="5">
                  <c:v>Compartidos</c:v>
                </c:pt>
                <c:pt idx="6">
                  <c:v>Visualizaciones videos, reel</c:v>
                </c:pt>
                <c:pt idx="7">
                  <c:v>Hashtags mes</c:v>
                </c:pt>
                <c:pt idx="8">
                  <c:v>Engagement Rate 
(interacciones por publicación x 100 / número de seguidores)</c:v>
                </c:pt>
              </c:strCache>
            </c:strRef>
          </c:cat>
          <c:val>
            <c:numRef>
              <c:f>'ANÁLISIS BENCHMARKING'!$F$23:$F$31</c:f>
              <c:numCache>
                <c:formatCode>General</c:formatCode>
                <c:ptCount val="9"/>
                <c:pt idx="0">
                  <c:v>27</c:v>
                </c:pt>
                <c:pt idx="1">
                  <c:v>2</c:v>
                </c:pt>
                <c:pt idx="2">
                  <c:v>60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 formatCode="_(* #,##0.00_);_(* \(#,##0.00\);_(* &quot;-&quot;??_);_(@_)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99-4811-9F17-91BE4EE79FF4}"/>
            </c:ext>
          </c:extLst>
        </c:ser>
        <c:ser>
          <c:idx val="4"/>
          <c:order val="4"/>
          <c:tx>
            <c:strRef>
              <c:f>'ANÁLISIS BENCHMARKING'!$G$22</c:f>
              <c:strCache>
                <c:ptCount val="1"/>
                <c:pt idx="0">
                  <c:v>YOUTUBE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'ANÁLISIS BENCHMARKING'!$B$23:$B$31</c:f>
              <c:strCache>
                <c:ptCount val="9"/>
                <c:pt idx="0">
                  <c:v>Nº seguidores</c:v>
                </c:pt>
                <c:pt idx="1">
                  <c:v>Frecuencia publicación día</c:v>
                </c:pt>
                <c:pt idx="2">
                  <c:v>Nº publicaciones mes</c:v>
                </c:pt>
                <c:pt idx="3">
                  <c:v>Likes</c:v>
                </c:pt>
                <c:pt idx="4">
                  <c:v>Comentarios</c:v>
                </c:pt>
                <c:pt idx="5">
                  <c:v>Compartidos</c:v>
                </c:pt>
                <c:pt idx="6">
                  <c:v>Visualizaciones videos, reel</c:v>
                </c:pt>
                <c:pt idx="7">
                  <c:v>Hashtags mes</c:v>
                </c:pt>
                <c:pt idx="8">
                  <c:v>Engagement Rate 
(interacciones por publicación x 100 / número de seguidores)</c:v>
                </c:pt>
              </c:strCache>
            </c:strRef>
          </c:cat>
          <c:val>
            <c:numRef>
              <c:f>'ANÁLISIS BENCHMARKING'!$G$23:$G$31</c:f>
              <c:numCache>
                <c:formatCode>General</c:formatCode>
                <c:ptCount val="9"/>
                <c:pt idx="0">
                  <c:v>31</c:v>
                </c:pt>
                <c:pt idx="1">
                  <c:v>1</c:v>
                </c:pt>
                <c:pt idx="2">
                  <c:v>30</c:v>
                </c:pt>
                <c:pt idx="3">
                  <c:v>1</c:v>
                </c:pt>
                <c:pt idx="4">
                  <c:v>11</c:v>
                </c:pt>
                <c:pt idx="5">
                  <c:v>11</c:v>
                </c:pt>
                <c:pt idx="6">
                  <c:v>1</c:v>
                </c:pt>
                <c:pt idx="7">
                  <c:v>5</c:v>
                </c:pt>
                <c:pt idx="8" formatCode="_(* #,##0.00_);_(* \(#,##0.00\);_(* &quot;-&quot;??_);_(@_)">
                  <c:v>47.483870967741936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99-4811-9F17-91BE4EE79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719376"/>
        <c:axId val="1005722616"/>
      </c:lineChart>
      <c:catAx>
        <c:axId val="100571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05722616"/>
        <c:crosses val="autoZero"/>
        <c:auto val="1"/>
        <c:lblAlgn val="ctr"/>
        <c:lblOffset val="100"/>
        <c:noMultiLvlLbl val="0"/>
      </c:catAx>
      <c:valAx>
        <c:axId val="100572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0571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'ANÁLISIS BENCHMARKING'!$C$33</c:f>
          <c:strCache>
            <c:ptCount val="1"/>
            <c:pt idx="0">
              <c:v>POLLOS GUS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'ANÁLISIS BENCHMARKING'!$C$37</c:f>
              <c:strCache>
                <c:ptCount val="1"/>
                <c:pt idx="0">
                  <c:v>FACEBOOK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'ANÁLISIS BENCHMARKING'!$B$38:$B$46</c:f>
              <c:strCache>
                <c:ptCount val="9"/>
                <c:pt idx="0">
                  <c:v>Nº seguidores</c:v>
                </c:pt>
                <c:pt idx="1">
                  <c:v>Frecuencia publicación día</c:v>
                </c:pt>
                <c:pt idx="2">
                  <c:v>Nº publicaciones mes</c:v>
                </c:pt>
                <c:pt idx="3">
                  <c:v>Likes</c:v>
                </c:pt>
                <c:pt idx="4">
                  <c:v>Comentarios</c:v>
                </c:pt>
                <c:pt idx="5">
                  <c:v>Compartidos</c:v>
                </c:pt>
                <c:pt idx="6">
                  <c:v>Visualizaciones videos, reel</c:v>
                </c:pt>
                <c:pt idx="7">
                  <c:v>Hashtags mes</c:v>
                </c:pt>
                <c:pt idx="8">
                  <c:v>Engagement Rate 
(interacciones por publicación x 100 / número de seguidores)</c:v>
                </c:pt>
              </c:strCache>
            </c:strRef>
          </c:cat>
          <c:val>
            <c:numRef>
              <c:f>'ANÁLISIS BENCHMARKING'!$C$38:$C$46</c:f>
              <c:numCache>
                <c:formatCode>General</c:formatCode>
                <c:ptCount val="9"/>
                <c:pt idx="0">
                  <c:v>625</c:v>
                </c:pt>
                <c:pt idx="1">
                  <c:v>120</c:v>
                </c:pt>
                <c:pt idx="2">
                  <c:v>240</c:v>
                </c:pt>
                <c:pt idx="3" formatCode="0%">
                  <c:v>6.56</c:v>
                </c:pt>
                <c:pt idx="4">
                  <c:v>8</c:v>
                </c:pt>
                <c:pt idx="5">
                  <c:v>41</c:v>
                </c:pt>
                <c:pt idx="6">
                  <c:v>8</c:v>
                </c:pt>
                <c:pt idx="7">
                  <c:v>20</c:v>
                </c:pt>
                <c:pt idx="8" formatCode="_(* #,##0.00_);_(* \(#,##0.00\);_(* &quot;-&quot;??_);_(@_)">
                  <c:v>21.119999999999997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28-4A89-9A26-7978A40DC97C}"/>
            </c:ext>
          </c:extLst>
        </c:ser>
        <c:ser>
          <c:idx val="1"/>
          <c:order val="1"/>
          <c:tx>
            <c:strRef>
              <c:f>'ANÁLISIS BENCHMARKING'!$D$37</c:f>
              <c:strCache>
                <c:ptCount val="1"/>
                <c:pt idx="0">
                  <c:v>INSTAGRAM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'ANÁLISIS BENCHMARKING'!$B$38:$B$46</c:f>
              <c:strCache>
                <c:ptCount val="9"/>
                <c:pt idx="0">
                  <c:v>Nº seguidores</c:v>
                </c:pt>
                <c:pt idx="1">
                  <c:v>Frecuencia publicación día</c:v>
                </c:pt>
                <c:pt idx="2">
                  <c:v>Nº publicaciones mes</c:v>
                </c:pt>
                <c:pt idx="3">
                  <c:v>Likes</c:v>
                </c:pt>
                <c:pt idx="4">
                  <c:v>Comentarios</c:v>
                </c:pt>
                <c:pt idx="5">
                  <c:v>Compartidos</c:v>
                </c:pt>
                <c:pt idx="6">
                  <c:v>Visualizaciones videos, reel</c:v>
                </c:pt>
                <c:pt idx="7">
                  <c:v>Hashtags mes</c:v>
                </c:pt>
                <c:pt idx="8">
                  <c:v>Engagement Rate 
(interacciones por publicación x 100 / número de seguidores)</c:v>
                </c:pt>
              </c:strCache>
            </c:strRef>
          </c:cat>
          <c:val>
            <c:numRef>
              <c:f>'ANÁLISIS BENCHMARKING'!$D$38:$D$46</c:f>
              <c:numCache>
                <c:formatCode>General</c:formatCode>
                <c:ptCount val="9"/>
                <c:pt idx="0">
                  <c:v>25</c:v>
                </c:pt>
                <c:pt idx="1">
                  <c:v>65</c:v>
                </c:pt>
                <c:pt idx="2">
                  <c:v>30</c:v>
                </c:pt>
                <c:pt idx="3" formatCode="0%">
                  <c:v>16</c:v>
                </c:pt>
                <c:pt idx="4">
                  <c:v>1</c:v>
                </c:pt>
                <c:pt idx="5">
                  <c:v>4</c:v>
                </c:pt>
                <c:pt idx="6">
                  <c:v>21</c:v>
                </c:pt>
                <c:pt idx="7">
                  <c:v>10</c:v>
                </c:pt>
                <c:pt idx="8" formatCode="_(* #,##0.00_);_(* \(#,##0.00\);_(* &quot;-&quot;??_);_(@_)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28-4A89-9A26-7978A40DC97C}"/>
            </c:ext>
          </c:extLst>
        </c:ser>
        <c:ser>
          <c:idx val="2"/>
          <c:order val="2"/>
          <c:tx>
            <c:strRef>
              <c:f>'ANÁLISIS BENCHMARKING'!$E$37</c:f>
              <c:strCache>
                <c:ptCount val="1"/>
                <c:pt idx="0">
                  <c:v>TIKTOK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'ANÁLISIS BENCHMARKING'!$B$38:$B$46</c:f>
              <c:strCache>
                <c:ptCount val="9"/>
                <c:pt idx="0">
                  <c:v>Nº seguidores</c:v>
                </c:pt>
                <c:pt idx="1">
                  <c:v>Frecuencia publicación día</c:v>
                </c:pt>
                <c:pt idx="2">
                  <c:v>Nº publicaciones mes</c:v>
                </c:pt>
                <c:pt idx="3">
                  <c:v>Likes</c:v>
                </c:pt>
                <c:pt idx="4">
                  <c:v>Comentarios</c:v>
                </c:pt>
                <c:pt idx="5">
                  <c:v>Compartidos</c:v>
                </c:pt>
                <c:pt idx="6">
                  <c:v>Visualizaciones videos, reel</c:v>
                </c:pt>
                <c:pt idx="7">
                  <c:v>Hashtags mes</c:v>
                </c:pt>
                <c:pt idx="8">
                  <c:v>Engagement Rate 
(interacciones por publicación x 100 / número de seguidores)</c:v>
                </c:pt>
              </c:strCache>
            </c:strRef>
          </c:cat>
          <c:val>
            <c:numRef>
              <c:f>'ANÁLISIS BENCHMARKING'!$E$38:$E$46</c:f>
              <c:numCache>
                <c:formatCode>General</c:formatCode>
                <c:ptCount val="9"/>
                <c:pt idx="0">
                  <c:v>18</c:v>
                </c:pt>
                <c:pt idx="1">
                  <c:v>31</c:v>
                </c:pt>
                <c:pt idx="2">
                  <c:v>60</c:v>
                </c:pt>
                <c:pt idx="3" formatCode="0%">
                  <c:v>11.111111111111111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 formatCode="_(* #,##0.00_);_(* \(#,##0.00\);_(* &quot;-&quot;??_);_(@_)">
                  <c:v>24.222222222222221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28-4A89-9A26-7978A40DC97C}"/>
            </c:ext>
          </c:extLst>
        </c:ser>
        <c:ser>
          <c:idx val="3"/>
          <c:order val="3"/>
          <c:tx>
            <c:strRef>
              <c:f>'ANÁLISIS BENCHMARKING'!$F$37</c:f>
              <c:strCache>
                <c:ptCount val="1"/>
                <c:pt idx="0">
                  <c:v>PINTEREST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'ANÁLISIS BENCHMARKING'!$B$38:$B$46</c:f>
              <c:strCache>
                <c:ptCount val="9"/>
                <c:pt idx="0">
                  <c:v>Nº seguidores</c:v>
                </c:pt>
                <c:pt idx="1">
                  <c:v>Frecuencia publicación día</c:v>
                </c:pt>
                <c:pt idx="2">
                  <c:v>Nº publicaciones mes</c:v>
                </c:pt>
                <c:pt idx="3">
                  <c:v>Likes</c:v>
                </c:pt>
                <c:pt idx="4">
                  <c:v>Comentarios</c:v>
                </c:pt>
                <c:pt idx="5">
                  <c:v>Compartidos</c:v>
                </c:pt>
                <c:pt idx="6">
                  <c:v>Visualizaciones videos, reel</c:v>
                </c:pt>
                <c:pt idx="7">
                  <c:v>Hashtags mes</c:v>
                </c:pt>
                <c:pt idx="8">
                  <c:v>Engagement Rate 
(interacciones por publicación x 100 / número de seguidores)</c:v>
                </c:pt>
              </c:strCache>
            </c:strRef>
          </c:cat>
          <c:val>
            <c:numRef>
              <c:f>'ANÁLISIS BENCHMARKING'!$F$38:$F$46</c:f>
              <c:numCache>
                <c:formatCode>General</c:formatCode>
                <c:ptCount val="9"/>
                <c:pt idx="0">
                  <c:v>27</c:v>
                </c:pt>
                <c:pt idx="1">
                  <c:v>12</c:v>
                </c:pt>
                <c:pt idx="2">
                  <c:v>30</c:v>
                </c:pt>
                <c:pt idx="3" formatCode="0%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 formatCode="_(* #,##0.00_);_(* \(#,##0.00\);_(* &quot;-&quot;??_);_(@_)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28-4A89-9A26-7978A40DC97C}"/>
            </c:ext>
          </c:extLst>
        </c:ser>
        <c:ser>
          <c:idx val="4"/>
          <c:order val="4"/>
          <c:tx>
            <c:strRef>
              <c:f>'ANÁLISIS BENCHMARKING'!$G$37</c:f>
              <c:strCache>
                <c:ptCount val="1"/>
                <c:pt idx="0">
                  <c:v>YOUTUBE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'ANÁLISIS BENCHMARKING'!$B$38:$B$46</c:f>
              <c:strCache>
                <c:ptCount val="9"/>
                <c:pt idx="0">
                  <c:v>Nº seguidores</c:v>
                </c:pt>
                <c:pt idx="1">
                  <c:v>Frecuencia publicación día</c:v>
                </c:pt>
                <c:pt idx="2">
                  <c:v>Nº publicaciones mes</c:v>
                </c:pt>
                <c:pt idx="3">
                  <c:v>Likes</c:v>
                </c:pt>
                <c:pt idx="4">
                  <c:v>Comentarios</c:v>
                </c:pt>
                <c:pt idx="5">
                  <c:v>Compartidos</c:v>
                </c:pt>
                <c:pt idx="6">
                  <c:v>Visualizaciones videos, reel</c:v>
                </c:pt>
                <c:pt idx="7">
                  <c:v>Hashtags mes</c:v>
                </c:pt>
                <c:pt idx="8">
                  <c:v>Engagement Rate 
(interacciones por publicación x 100 / número de seguidores)</c:v>
                </c:pt>
              </c:strCache>
            </c:strRef>
          </c:cat>
          <c:val>
            <c:numRef>
              <c:f>'ANÁLISIS BENCHMARKING'!$G$38:$G$46</c:f>
              <c:numCache>
                <c:formatCode>General</c:formatCode>
                <c:ptCount val="9"/>
                <c:pt idx="0">
                  <c:v>31</c:v>
                </c:pt>
                <c:pt idx="1">
                  <c:v>0</c:v>
                </c:pt>
                <c:pt idx="2">
                  <c:v>30</c:v>
                </c:pt>
                <c:pt idx="3" formatCode="0%">
                  <c:v>35.483870967741936</c:v>
                </c:pt>
                <c:pt idx="4">
                  <c:v>1</c:v>
                </c:pt>
                <c:pt idx="5">
                  <c:v>11</c:v>
                </c:pt>
                <c:pt idx="6">
                  <c:v>1</c:v>
                </c:pt>
                <c:pt idx="7">
                  <c:v>5</c:v>
                </c:pt>
                <c:pt idx="8" formatCode="_(* #,##0.00_);_(* \(#,##0.00\);_(* &quot;-&quot;??_);_(@_)">
                  <c:v>71.967741935483872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28-4A89-9A26-7978A40DC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719376"/>
        <c:axId val="1005722616"/>
      </c:lineChart>
      <c:catAx>
        <c:axId val="100571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05722616"/>
        <c:crosses val="autoZero"/>
        <c:auto val="1"/>
        <c:lblAlgn val="ctr"/>
        <c:lblOffset val="100"/>
        <c:noMultiLvlLbl val="0"/>
      </c:catAx>
      <c:valAx>
        <c:axId val="100572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0571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'ANÁLISIS BENCHMARKING'!$C$48</c:f>
          <c:strCache>
            <c:ptCount val="1"/>
            <c:pt idx="0">
              <c:v>LOS POLLOS DE LA TRI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'ANÁLISIS BENCHMARKING'!$C$52</c:f>
              <c:strCache>
                <c:ptCount val="1"/>
                <c:pt idx="0">
                  <c:v>FACEBOOK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'ANÁLISIS BENCHMARKING'!$B$53:$B$61</c:f>
              <c:strCache>
                <c:ptCount val="9"/>
                <c:pt idx="0">
                  <c:v>Nº seguidores</c:v>
                </c:pt>
                <c:pt idx="1">
                  <c:v>Frecuencia publicación día</c:v>
                </c:pt>
                <c:pt idx="2">
                  <c:v>Nº publicaciones mes</c:v>
                </c:pt>
                <c:pt idx="3">
                  <c:v>Likes</c:v>
                </c:pt>
                <c:pt idx="4">
                  <c:v>Comentarios</c:v>
                </c:pt>
                <c:pt idx="5">
                  <c:v>Compartidos</c:v>
                </c:pt>
                <c:pt idx="6">
                  <c:v>Visualizaciones videos, reel</c:v>
                </c:pt>
                <c:pt idx="7">
                  <c:v>Hashtags mes</c:v>
                </c:pt>
                <c:pt idx="8">
                  <c:v>Engagement Rate 
(interacciones por publicación x 100 / número de seguidores)</c:v>
                </c:pt>
              </c:strCache>
            </c:strRef>
          </c:cat>
          <c:val>
            <c:numRef>
              <c:f>'ANÁLISIS BENCHMARKING'!$C$53:$C$61</c:f>
              <c:numCache>
                <c:formatCode>General</c:formatCode>
                <c:ptCount val="9"/>
                <c:pt idx="0">
                  <c:v>625</c:v>
                </c:pt>
                <c:pt idx="1">
                  <c:v>120</c:v>
                </c:pt>
                <c:pt idx="2">
                  <c:v>521</c:v>
                </c:pt>
                <c:pt idx="3">
                  <c:v>125</c:v>
                </c:pt>
                <c:pt idx="4">
                  <c:v>12</c:v>
                </c:pt>
                <c:pt idx="5">
                  <c:v>254</c:v>
                </c:pt>
                <c:pt idx="6">
                  <c:v>8</c:v>
                </c:pt>
                <c:pt idx="7">
                  <c:v>20</c:v>
                </c:pt>
                <c:pt idx="8" formatCode="_(* #,##0.00_);_(* \(#,##0.00\);_(* &quot;-&quot;??_);_(@_)">
                  <c:v>177.64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22-4E5A-9137-85DE00FF7D31}"/>
            </c:ext>
          </c:extLst>
        </c:ser>
        <c:ser>
          <c:idx val="1"/>
          <c:order val="1"/>
          <c:tx>
            <c:strRef>
              <c:f>'ANÁLISIS BENCHMARKING'!$D$52</c:f>
              <c:strCache>
                <c:ptCount val="1"/>
                <c:pt idx="0">
                  <c:v>INSTAGRAM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'ANÁLISIS BENCHMARKING'!$B$53:$B$61</c:f>
              <c:strCache>
                <c:ptCount val="9"/>
                <c:pt idx="0">
                  <c:v>Nº seguidores</c:v>
                </c:pt>
                <c:pt idx="1">
                  <c:v>Frecuencia publicación día</c:v>
                </c:pt>
                <c:pt idx="2">
                  <c:v>Nº publicaciones mes</c:v>
                </c:pt>
                <c:pt idx="3">
                  <c:v>Likes</c:v>
                </c:pt>
                <c:pt idx="4">
                  <c:v>Comentarios</c:v>
                </c:pt>
                <c:pt idx="5">
                  <c:v>Compartidos</c:v>
                </c:pt>
                <c:pt idx="6">
                  <c:v>Visualizaciones videos, reel</c:v>
                </c:pt>
                <c:pt idx="7">
                  <c:v>Hashtags mes</c:v>
                </c:pt>
                <c:pt idx="8">
                  <c:v>Engagement Rate 
(interacciones por publicación x 100 / número de seguidores)</c:v>
                </c:pt>
              </c:strCache>
            </c:strRef>
          </c:cat>
          <c:val>
            <c:numRef>
              <c:f>'ANÁLISIS BENCHMARKING'!$D$53:$D$61</c:f>
              <c:numCache>
                <c:formatCode>General</c:formatCode>
                <c:ptCount val="9"/>
                <c:pt idx="0">
                  <c:v>25</c:v>
                </c:pt>
                <c:pt idx="1">
                  <c:v>65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21</c:v>
                </c:pt>
                <c:pt idx="7">
                  <c:v>10</c:v>
                </c:pt>
                <c:pt idx="8" formatCode="_(* #,##0.00_);_(* \(#,##0.00\);_(* &quot;-&quot;??_);_(@_)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2-4E5A-9137-85DE00FF7D31}"/>
            </c:ext>
          </c:extLst>
        </c:ser>
        <c:ser>
          <c:idx val="2"/>
          <c:order val="2"/>
          <c:tx>
            <c:strRef>
              <c:f>'ANÁLISIS BENCHMARKING'!$E$52</c:f>
              <c:strCache>
                <c:ptCount val="1"/>
                <c:pt idx="0">
                  <c:v>TIKTOK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'ANÁLISIS BENCHMARKING'!$B$53:$B$61</c:f>
              <c:strCache>
                <c:ptCount val="9"/>
                <c:pt idx="0">
                  <c:v>Nº seguidores</c:v>
                </c:pt>
                <c:pt idx="1">
                  <c:v>Frecuencia publicación día</c:v>
                </c:pt>
                <c:pt idx="2">
                  <c:v>Nº publicaciones mes</c:v>
                </c:pt>
                <c:pt idx="3">
                  <c:v>Likes</c:v>
                </c:pt>
                <c:pt idx="4">
                  <c:v>Comentarios</c:v>
                </c:pt>
                <c:pt idx="5">
                  <c:v>Compartidos</c:v>
                </c:pt>
                <c:pt idx="6">
                  <c:v>Visualizaciones videos, reel</c:v>
                </c:pt>
                <c:pt idx="7">
                  <c:v>Hashtags mes</c:v>
                </c:pt>
                <c:pt idx="8">
                  <c:v>Engagement Rate 
(interacciones por publicación x 100 / número de seguidores)</c:v>
                </c:pt>
              </c:strCache>
            </c:strRef>
          </c:cat>
          <c:val>
            <c:numRef>
              <c:f>'ANÁLISIS BENCHMARKING'!$E$53:$E$61</c:f>
              <c:numCache>
                <c:formatCode>General</c:formatCode>
                <c:ptCount val="9"/>
                <c:pt idx="0">
                  <c:v>18</c:v>
                </c:pt>
                <c:pt idx="1">
                  <c:v>31</c:v>
                </c:pt>
                <c:pt idx="2">
                  <c:v>41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 formatCode="_(* #,##0.00_);_(* \(#,##0.00\);_(* &quot;-&quot;??_);_(@_)">
                  <c:v>18.111111111111111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22-4E5A-9137-85DE00FF7D31}"/>
            </c:ext>
          </c:extLst>
        </c:ser>
        <c:ser>
          <c:idx val="3"/>
          <c:order val="3"/>
          <c:tx>
            <c:strRef>
              <c:f>'ANÁLISIS BENCHMARKING'!$F$52</c:f>
              <c:strCache>
                <c:ptCount val="1"/>
                <c:pt idx="0">
                  <c:v>PINTEREST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'ANÁLISIS BENCHMARKING'!$B$53:$B$61</c:f>
              <c:strCache>
                <c:ptCount val="9"/>
                <c:pt idx="0">
                  <c:v>Nº seguidores</c:v>
                </c:pt>
                <c:pt idx="1">
                  <c:v>Frecuencia publicación día</c:v>
                </c:pt>
                <c:pt idx="2">
                  <c:v>Nº publicaciones mes</c:v>
                </c:pt>
                <c:pt idx="3">
                  <c:v>Likes</c:v>
                </c:pt>
                <c:pt idx="4">
                  <c:v>Comentarios</c:v>
                </c:pt>
                <c:pt idx="5">
                  <c:v>Compartidos</c:v>
                </c:pt>
                <c:pt idx="6">
                  <c:v>Visualizaciones videos, reel</c:v>
                </c:pt>
                <c:pt idx="7">
                  <c:v>Hashtags mes</c:v>
                </c:pt>
                <c:pt idx="8">
                  <c:v>Engagement Rate 
(interacciones por publicación x 100 / número de seguidores)</c:v>
                </c:pt>
              </c:strCache>
            </c:strRef>
          </c:cat>
          <c:val>
            <c:numRef>
              <c:f>'ANÁLISIS BENCHMARKING'!$F$53:$F$61</c:f>
              <c:numCache>
                <c:formatCode>General</c:formatCode>
                <c:ptCount val="9"/>
                <c:pt idx="0">
                  <c:v>27</c:v>
                </c:pt>
                <c:pt idx="1">
                  <c:v>12</c:v>
                </c:pt>
                <c:pt idx="2">
                  <c:v>7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 formatCode="_(* #,##0.00_);_(* \(#,##0.00\);_(* &quot;-&quot;??_);_(@_)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22-4E5A-9137-85DE00FF7D31}"/>
            </c:ext>
          </c:extLst>
        </c:ser>
        <c:ser>
          <c:idx val="4"/>
          <c:order val="4"/>
          <c:tx>
            <c:strRef>
              <c:f>'ANÁLISIS BENCHMARKING'!$G$52</c:f>
              <c:strCache>
                <c:ptCount val="1"/>
                <c:pt idx="0">
                  <c:v>YOUTUBE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'ANÁLISIS BENCHMARKING'!$B$53:$B$61</c:f>
              <c:strCache>
                <c:ptCount val="9"/>
                <c:pt idx="0">
                  <c:v>Nº seguidores</c:v>
                </c:pt>
                <c:pt idx="1">
                  <c:v>Frecuencia publicación día</c:v>
                </c:pt>
                <c:pt idx="2">
                  <c:v>Nº publicaciones mes</c:v>
                </c:pt>
                <c:pt idx="3">
                  <c:v>Likes</c:v>
                </c:pt>
                <c:pt idx="4">
                  <c:v>Comentarios</c:v>
                </c:pt>
                <c:pt idx="5">
                  <c:v>Compartidos</c:v>
                </c:pt>
                <c:pt idx="6">
                  <c:v>Visualizaciones videos, reel</c:v>
                </c:pt>
                <c:pt idx="7">
                  <c:v>Hashtags mes</c:v>
                </c:pt>
                <c:pt idx="8">
                  <c:v>Engagement Rate 
(interacciones por publicación x 100 / número de seguidores)</c:v>
                </c:pt>
              </c:strCache>
            </c:strRef>
          </c:cat>
          <c:val>
            <c:numRef>
              <c:f>'ANÁLISIS BENCHMARKING'!$G$53:$G$61</c:f>
              <c:numCache>
                <c:formatCode>General</c:formatCode>
                <c:ptCount val="9"/>
                <c:pt idx="0">
                  <c:v>31</c:v>
                </c:pt>
                <c:pt idx="1">
                  <c:v>0</c:v>
                </c:pt>
                <c:pt idx="2">
                  <c:v>16</c:v>
                </c:pt>
                <c:pt idx="3">
                  <c:v>0</c:v>
                </c:pt>
                <c:pt idx="4">
                  <c:v>1</c:v>
                </c:pt>
                <c:pt idx="5">
                  <c:v>11</c:v>
                </c:pt>
                <c:pt idx="6">
                  <c:v>1</c:v>
                </c:pt>
                <c:pt idx="7">
                  <c:v>5</c:v>
                </c:pt>
                <c:pt idx="8" formatCode="_(* #,##0.00_);_(* \(#,##0.00\);_(* &quot;-&quot;??_);_(@_)">
                  <c:v>36.483870967741936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22-4E5A-9137-85DE00FF7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719376"/>
        <c:axId val="1005722616"/>
      </c:lineChart>
      <c:catAx>
        <c:axId val="100571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05722616"/>
        <c:crosses val="autoZero"/>
        <c:auto val="1"/>
        <c:lblAlgn val="ctr"/>
        <c:lblOffset val="100"/>
        <c:noMultiLvlLbl val="0"/>
      </c:catAx>
      <c:valAx>
        <c:axId val="100572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0571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3" Type="http://schemas.openxmlformats.org/officeDocument/2006/relationships/chart" Target="../charts/chart2.xml"/><Relationship Id="rId7" Type="http://schemas.openxmlformats.org/officeDocument/2006/relationships/image" Target="../media/image3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7</xdr:row>
      <xdr:rowOff>95250</xdr:rowOff>
    </xdr:from>
    <xdr:to>
      <xdr:col>0</xdr:col>
      <xdr:colOff>1162050</xdr:colOff>
      <xdr:row>11</xdr:row>
      <xdr:rowOff>66621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254CBC-C29E-4A5F-94D0-808959F5D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400300"/>
          <a:ext cx="762000" cy="761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47625</xdr:colOff>
      <xdr:row>2</xdr:row>
      <xdr:rowOff>47624</xdr:rowOff>
    </xdr:from>
    <xdr:to>
      <xdr:col>13</xdr:col>
      <xdr:colOff>3790950</xdr:colOff>
      <xdr:row>15</xdr:row>
      <xdr:rowOff>714375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7917676-835A-E10E-89F5-D5495EC6B1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68036</xdr:colOff>
      <xdr:row>17</xdr:row>
      <xdr:rowOff>13607</xdr:rowOff>
    </xdr:from>
    <xdr:to>
      <xdr:col>13</xdr:col>
      <xdr:colOff>3820885</xdr:colOff>
      <xdr:row>30</xdr:row>
      <xdr:rowOff>685800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3E1C58A-AD55-4900-BB96-D8532E2B4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81642</xdr:colOff>
      <xdr:row>32</xdr:row>
      <xdr:rowOff>13607</xdr:rowOff>
    </xdr:from>
    <xdr:to>
      <xdr:col>13</xdr:col>
      <xdr:colOff>3848099</xdr:colOff>
      <xdr:row>45</xdr:row>
      <xdr:rowOff>676275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F6515941-2806-4958-8A50-CEE454265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62592</xdr:colOff>
      <xdr:row>47</xdr:row>
      <xdr:rowOff>42182</xdr:rowOff>
    </xdr:from>
    <xdr:to>
      <xdr:col>13</xdr:col>
      <xdr:colOff>3829049</xdr:colOff>
      <xdr:row>60</xdr:row>
      <xdr:rowOff>685800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7AE0BCA5-1AE7-4C4E-A0A7-5899203F0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122464</xdr:colOff>
      <xdr:row>22</xdr:row>
      <xdr:rowOff>68035</xdr:rowOff>
    </xdr:from>
    <xdr:to>
      <xdr:col>0</xdr:col>
      <xdr:colOff>1446539</xdr:colOff>
      <xdr:row>29</xdr:row>
      <xdr:rowOff>65314</xdr:rowOff>
    </xdr:to>
    <xdr:pic>
      <xdr:nvPicPr>
        <xdr:cNvPr id="15" name="Imagen 14" descr="El Hornero | Quito">
          <a:extLst>
            <a:ext uri="{FF2B5EF4-FFF2-40B4-BE49-F238E27FC236}">
              <a16:creationId xmlns:a16="http://schemas.microsoft.com/office/drawing/2014/main" id="{83C8AE6E-42F6-17EA-3A7B-AD5878812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4" y="5919106"/>
          <a:ext cx="1324075" cy="1330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149681</xdr:colOff>
      <xdr:row>36</xdr:row>
      <xdr:rowOff>176894</xdr:rowOff>
    </xdr:from>
    <xdr:to>
      <xdr:col>0</xdr:col>
      <xdr:colOff>1475623</xdr:colOff>
      <xdr:row>43</xdr:row>
      <xdr:rowOff>176894</xdr:rowOff>
    </xdr:to>
    <xdr:pic>
      <xdr:nvPicPr>
        <xdr:cNvPr id="16" name="Imagen 15" descr="Nuggets y Hamburguesa de Pollo por solo $1,99. | En GUS te quitamos el  hambre con nuestros Snacks Imperdibles. Disfruta de nuestros Nuggets y  Hamburguesa de Pollo por solo $1,99. *Válido en">
          <a:extLst>
            <a:ext uri="{FF2B5EF4-FFF2-40B4-BE49-F238E27FC236}">
              <a16:creationId xmlns:a16="http://schemas.microsoft.com/office/drawing/2014/main" id="{F9F4E618-A2E2-2F62-BB50-C11EB165F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81" y="9511394"/>
          <a:ext cx="1325942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163286</xdr:colOff>
      <xdr:row>51</xdr:row>
      <xdr:rowOff>95248</xdr:rowOff>
    </xdr:from>
    <xdr:to>
      <xdr:col>0</xdr:col>
      <xdr:colOff>1526899</xdr:colOff>
      <xdr:row>58</xdr:row>
      <xdr:rowOff>136071</xdr:rowOff>
    </xdr:to>
    <xdr:pic>
      <xdr:nvPicPr>
        <xdr:cNvPr id="17" name="Imagen 16" descr="Pollos de La Tri. cerca de mi - Rappi">
          <a:extLst>
            <a:ext uri="{FF2B5EF4-FFF2-40B4-BE49-F238E27FC236}">
              <a16:creationId xmlns:a16="http://schemas.microsoft.com/office/drawing/2014/main" id="{C83FEA54-7E59-8E6A-4BF6-3B4678140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13103677"/>
          <a:ext cx="1363613" cy="1374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3E2922-7A67-4227-87D1-938EDB44C24B}" name="Tabla5" displayName="Tabla5" ref="B7:G16" totalsRowShown="0" headerRowDxfId="35" dataDxfId="34" tableBorderDxfId="33">
  <autoFilter ref="B7:G16" xr:uid="{3D3E2922-7A67-4227-87D1-938EDB44C24B}"/>
  <tableColumns count="6">
    <tableColumn id="1" xr3:uid="{F961CDB7-BA48-40D7-A4D0-5326F9522EE3}" name="KPI" dataDxfId="32"/>
    <tableColumn id="2" xr3:uid="{F807CFBD-5859-4755-A4CC-DF2B3B01750A}" name="FACEBOOK" dataDxfId="31"/>
    <tableColumn id="3" xr3:uid="{ED5709D8-60EF-4B75-8908-C08D53DD4CAC}" name="INSTAGRAM" dataDxfId="30"/>
    <tableColumn id="4" xr3:uid="{3985A52B-00B9-41D2-B4CD-77CD5B77CF16}" name="TIKTOK" dataDxfId="29"/>
    <tableColumn id="5" xr3:uid="{3E73D623-71E4-4BB7-AF45-13A431566681}" name="PINTEREST" dataDxfId="28"/>
    <tableColumn id="6" xr3:uid="{B377731A-C2E9-4C20-BCCC-B80E44A3C8C1}" name="YOUTUBE" dataDxfId="27"/>
  </tableColumns>
  <tableStyleInfo name="TableStyleMedium1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4429846-0EBE-46CC-A149-A433BF4C48F3}" name="Tabla58" displayName="Tabla58" ref="B22:G31" totalsRowShown="0" headerRowDxfId="26" dataDxfId="25" tableBorderDxfId="24">
  <autoFilter ref="B22:G31" xr:uid="{54429846-0EBE-46CC-A149-A433BF4C48F3}"/>
  <tableColumns count="6">
    <tableColumn id="1" xr3:uid="{CF803EF6-26EE-4AA1-A96B-3C76FFA1B42A}" name="KPI" dataDxfId="23"/>
    <tableColumn id="2" xr3:uid="{7FB22E27-5605-4A4E-9605-A2246236878B}" name="FACEBOOK" dataDxfId="22"/>
    <tableColumn id="3" xr3:uid="{8A487C13-13E5-445D-AC9E-DF6C541E09EC}" name="INSTAGRAM" dataDxfId="21"/>
    <tableColumn id="4" xr3:uid="{D91B2C19-E255-4ECC-917F-E6C67317D7D3}" name="TIKTOK" dataDxfId="20"/>
    <tableColumn id="5" xr3:uid="{179A977A-88CD-4951-912B-820CFD5C3C43}" name="PINTEREST" dataDxfId="19"/>
    <tableColumn id="6" xr3:uid="{F40D2755-F918-4D65-A059-79E4A37B36AA}" name="YOUTUBE" dataDxfId="18"/>
  </tableColumns>
  <tableStyleInfo name="TableStyleMedium1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485FBCA-E649-49FE-A64C-B9DFEA5A4850}" name="Tabla589" displayName="Tabla589" ref="B37:G46" totalsRowShown="0" headerRowDxfId="17" dataDxfId="16" tableBorderDxfId="15">
  <autoFilter ref="B37:G46" xr:uid="{6485FBCA-E649-49FE-A64C-B9DFEA5A4850}"/>
  <tableColumns count="6">
    <tableColumn id="1" xr3:uid="{BDD4AFF4-2F4A-4889-96C8-0D82F461F7C1}" name="KPI" dataDxfId="14"/>
    <tableColumn id="2" xr3:uid="{8B16666F-239D-41C1-BA92-202F50E6B037}" name="FACEBOOK" dataDxfId="13"/>
    <tableColumn id="3" xr3:uid="{3E218B59-DB0D-433F-93BC-92C75E730CCB}" name="INSTAGRAM" dataDxfId="12"/>
    <tableColumn id="4" xr3:uid="{3170A8D6-EC61-4239-95AF-7D37E999FD8C}" name="TIKTOK" dataDxfId="11"/>
    <tableColumn id="5" xr3:uid="{AF2D7E74-579C-4260-ACCD-40A383054D07}" name="PINTEREST" dataDxfId="10"/>
    <tableColumn id="6" xr3:uid="{BD7A2CDB-94EF-4087-B5C2-6D536F4CEDFD}" name="YOUTUBE" dataDxfId="9"/>
  </tableColumns>
  <tableStyleInfo name="TableStyleMedium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B398957-04EA-4CCF-8F53-9ECC952B2612}" name="Tabla58910" displayName="Tabla58910" ref="B52:G61" totalsRowShown="0" headerRowDxfId="8" dataDxfId="7" tableBorderDxfId="6">
  <autoFilter ref="B52:G61" xr:uid="{5B398957-04EA-4CCF-8F53-9ECC952B2612}"/>
  <tableColumns count="6">
    <tableColumn id="1" xr3:uid="{882B5D0D-C8F5-449D-94E0-C10DEC67132F}" name="KPI" dataDxfId="5"/>
    <tableColumn id="2" xr3:uid="{D113B3E9-7A9B-45D5-B2D0-B54F68A0B8AA}" name="FACEBOOK" dataDxfId="4"/>
    <tableColumn id="3" xr3:uid="{617986AD-A7C7-45CF-839E-5DC461CEA7E7}" name="INSTAGRAM" dataDxfId="3"/>
    <tableColumn id="4" xr3:uid="{43FE7F6E-7919-47AE-8CF3-0C90379BBCA9}" name="TIKTOK" dataDxfId="2"/>
    <tableColumn id="5" xr3:uid="{07D3279E-FCD5-430D-B017-C3E83F4F6E32}" name="PINTEREST" dataDxfId="1"/>
    <tableColumn id="6" xr3:uid="{839B310B-FE20-46AE-A61B-97261C9F660E}" name="YOUTUBE" dataDxfId="0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CD88CDBE-F1EC-4AFC-A436-36E3A76F07AA}">
  <we:reference id="wa200005502" version="1.0.0.11" store="es-ES" storeType="OMEX"/>
  <we:alternateReferences>
    <we:reference id="wa200005502" version="1.0.0.11" store="wa200005502" storeType="OMEX"/>
  </we:alternateReferences>
  <we:properties>
    <we:property name="docId" value="&quot;nj8YuJC8wpMk_gDJ2fh7U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_xldudf_GPT</we:customFunctionIds>
        <we:customFunctionIds>_xldudf_GPT_LIST</we:customFunctionIds>
        <we:customFunctionIds>_xldudf_GPT_HLIST</we:customFunctionIds>
        <we:customFunctionIds>_xldudf_GPT_CLASSIFY</we:customFunctionIds>
        <we:customFunctionIds>_xldudf_GPT_TRANSLATE</we:customFunctionIds>
        <we:customFunctionIds>_xldudf_GPT_EXTRACT</we:customFunctionIds>
        <we:customFunctionIds>_xldudf_GPT_TAG</we:customFunctionIds>
        <we:customFunctionIds>_xldudf_GPT_CONVERT</we:customFunctionIds>
        <we:customFunctionIds>_xldudf_GPT_FORMAT</we:customFunctionIds>
        <we:customFunctionIds>_xldudf_GPT_SUMMARIZE</we:customFunctionIds>
        <we:customFunctionIds>_xldudf_GPT_TABLE</we:customFunctionIds>
        <we:customFunctionIds>_xldudf_GPT_FILL</we:customFunctionIds>
        <we:customFunctionIds>_xldudf_GPT_SPLIT</we:customFunctionIds>
        <we:customFunctionIds>_xldudf_GPT_HSPLIT</we:customFunctionIds>
        <we:customFunctionIds>_xldudf_GPT_EDIT</we:customFunctionIds>
        <we:customFunctionIds>_xldudf_GPT_MATCH</we:customFunctionIds>
        <we:customFunctionIds>_xldudf_GPT_VISION</we:customFunctionIds>
        <we:customFunctionIds>_xldudf_GPT_WEB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4338A-AA6C-468B-8F6F-FADDC2BF25BD}">
  <sheetPr>
    <tabColor rgb="FF92D050"/>
  </sheetPr>
  <dimension ref="A1:N66"/>
  <sheetViews>
    <sheetView showGridLines="0" tabSelected="1" zoomScale="85" zoomScaleNormal="85" workbookViewId="0">
      <selection activeCell="H4" sqref="H4:H16"/>
    </sheetView>
  </sheetViews>
  <sheetFormatPr baseColWidth="10" defaultRowHeight="12.75" x14ac:dyDescent="0.2"/>
  <cols>
    <col min="1" max="1" width="25.28515625" customWidth="1"/>
    <col min="2" max="2" width="29.85546875" customWidth="1"/>
    <col min="3" max="3" width="26.140625" style="1" bestFit="1" customWidth="1"/>
    <col min="4" max="4" width="19.5703125" style="1" bestFit="1" customWidth="1"/>
    <col min="5" max="5" width="14.42578125" style="1" bestFit="1" customWidth="1"/>
    <col min="6" max="6" width="19" style="1" bestFit="1" customWidth="1"/>
    <col min="7" max="7" width="16.42578125" style="1" customWidth="1"/>
    <col min="8" max="8" width="18.28515625" customWidth="1"/>
    <col min="9" max="9" width="22.7109375" customWidth="1"/>
    <col min="10" max="10" width="16.7109375" customWidth="1"/>
    <col min="11" max="11" width="17.42578125" customWidth="1"/>
    <col min="14" max="14" width="58.28515625" customWidth="1"/>
  </cols>
  <sheetData>
    <row r="1" spans="1:14" ht="95.25" customHeight="1" thickBot="1" x14ac:dyDescent="0.25">
      <c r="A1" s="54" t="s">
        <v>2</v>
      </c>
      <c r="B1" s="55"/>
      <c r="C1" s="56" t="s">
        <v>18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4" ht="13.5" thickBot="1" x14ac:dyDescent="0.25"/>
    <row r="3" spans="1:14" ht="16.5" customHeight="1" thickBot="1" x14ac:dyDescent="0.3">
      <c r="A3" s="34"/>
      <c r="B3" s="2" t="s">
        <v>16</v>
      </c>
      <c r="C3" s="38" t="s">
        <v>33</v>
      </c>
      <c r="D3" s="39"/>
      <c r="E3" s="39"/>
      <c r="F3" s="39"/>
      <c r="G3" s="40"/>
      <c r="H3" s="3" t="s">
        <v>4</v>
      </c>
      <c r="I3" s="3" t="s">
        <v>23</v>
      </c>
      <c r="J3" s="3" t="s">
        <v>24</v>
      </c>
      <c r="K3" s="3" t="s">
        <v>25</v>
      </c>
      <c r="L3" s="4"/>
      <c r="M3" s="4"/>
      <c r="N3" s="5"/>
    </row>
    <row r="4" spans="1:14" ht="13.5" customHeight="1" x14ac:dyDescent="0.25">
      <c r="A4" s="35"/>
      <c r="B4" s="6" t="s">
        <v>0</v>
      </c>
      <c r="C4" s="47"/>
      <c r="D4" s="48"/>
      <c r="E4" s="48"/>
      <c r="F4" s="48"/>
      <c r="G4" s="49"/>
      <c r="H4" s="53"/>
      <c r="I4" s="50"/>
      <c r="J4" s="50"/>
      <c r="K4" s="31"/>
      <c r="L4" s="7"/>
      <c r="M4" s="7"/>
      <c r="N4" s="8"/>
    </row>
    <row r="5" spans="1:14" ht="13.5" customHeight="1" x14ac:dyDescent="0.25">
      <c r="A5" s="35"/>
      <c r="B5" s="6" t="s">
        <v>17</v>
      </c>
      <c r="C5" s="47"/>
      <c r="D5" s="48"/>
      <c r="E5" s="48"/>
      <c r="F5" s="48"/>
      <c r="G5" s="49"/>
      <c r="H5" s="51"/>
      <c r="I5" s="51"/>
      <c r="J5" s="51"/>
      <c r="K5" s="32"/>
      <c r="L5" s="7"/>
      <c r="M5" s="7"/>
      <c r="N5" s="8"/>
    </row>
    <row r="6" spans="1:14" ht="13.5" customHeight="1" thickBot="1" x14ac:dyDescent="0.3">
      <c r="A6" s="35"/>
      <c r="B6" s="9" t="s">
        <v>27</v>
      </c>
      <c r="C6" s="10"/>
      <c r="D6" s="10"/>
      <c r="E6" s="10"/>
      <c r="F6" s="10"/>
      <c r="G6" s="11"/>
      <c r="H6" s="51"/>
      <c r="I6" s="51"/>
      <c r="J6" s="51"/>
      <c r="K6" s="32"/>
      <c r="L6" s="7"/>
      <c r="M6" s="7"/>
      <c r="N6" s="8"/>
    </row>
    <row r="7" spans="1:14" ht="15.75" customHeight="1" x14ac:dyDescent="0.2">
      <c r="A7" s="36"/>
      <c r="B7" s="12" t="s">
        <v>8</v>
      </c>
      <c r="C7" s="13" t="s">
        <v>9</v>
      </c>
      <c r="D7" s="14" t="s">
        <v>3</v>
      </c>
      <c r="E7" s="15" t="s">
        <v>12</v>
      </c>
      <c r="F7" s="16" t="s">
        <v>10</v>
      </c>
      <c r="G7" s="17" t="s">
        <v>7</v>
      </c>
      <c r="H7" s="43"/>
      <c r="I7" s="51"/>
      <c r="J7" s="51"/>
      <c r="K7" s="32"/>
      <c r="L7" s="7"/>
      <c r="M7" s="7"/>
      <c r="N7" s="8"/>
    </row>
    <row r="8" spans="1:14" ht="15.75" customHeight="1" x14ac:dyDescent="0.2">
      <c r="A8" s="36"/>
      <c r="B8" s="18" t="s">
        <v>11</v>
      </c>
      <c r="C8" s="19">
        <v>547</v>
      </c>
      <c r="D8" s="19">
        <v>25</v>
      </c>
      <c r="E8" s="19">
        <v>18</v>
      </c>
      <c r="F8" s="19">
        <v>27</v>
      </c>
      <c r="G8" s="20">
        <v>31</v>
      </c>
      <c r="H8" s="43"/>
      <c r="I8" s="51"/>
      <c r="J8" s="51"/>
      <c r="K8" s="32"/>
      <c r="L8" s="7"/>
      <c r="M8" s="7"/>
      <c r="N8" s="8"/>
    </row>
    <row r="9" spans="1:14" ht="15.75" customHeight="1" x14ac:dyDescent="0.2">
      <c r="A9" s="36"/>
      <c r="B9" s="18" t="s">
        <v>13</v>
      </c>
      <c r="C9" s="19">
        <v>2</v>
      </c>
      <c r="D9" s="19">
        <v>10</v>
      </c>
      <c r="E9" s="19">
        <v>3</v>
      </c>
      <c r="F9" s="19">
        <v>2</v>
      </c>
      <c r="G9" s="19">
        <v>1</v>
      </c>
      <c r="H9" s="43"/>
      <c r="I9" s="51"/>
      <c r="J9" s="51"/>
      <c r="K9" s="32"/>
      <c r="L9" s="7"/>
      <c r="M9" s="7"/>
      <c r="N9" s="8"/>
    </row>
    <row r="10" spans="1:14" ht="15.75" customHeight="1" x14ac:dyDescent="0.2">
      <c r="A10" s="36"/>
      <c r="B10" s="18" t="s">
        <v>30</v>
      </c>
      <c r="C10" s="19">
        <f>C9*30</f>
        <v>60</v>
      </c>
      <c r="D10" s="19">
        <f t="shared" ref="D10" si="0">D9*30</f>
        <v>300</v>
      </c>
      <c r="E10" s="19">
        <f t="shared" ref="E10" si="1">E9*30</f>
        <v>90</v>
      </c>
      <c r="F10" s="19">
        <f t="shared" ref="F10" si="2">F9*30</f>
        <v>60</v>
      </c>
      <c r="G10" s="19">
        <f t="shared" ref="G10" si="3">G9*30</f>
        <v>30</v>
      </c>
      <c r="H10" s="43"/>
      <c r="I10" s="51"/>
      <c r="J10" s="51"/>
      <c r="K10" s="32"/>
      <c r="L10" s="7"/>
      <c r="M10" s="7"/>
      <c r="N10" s="8"/>
    </row>
    <row r="11" spans="1:14" ht="15" x14ac:dyDescent="0.2">
      <c r="A11" s="36"/>
      <c r="B11" s="18" t="s">
        <v>31</v>
      </c>
      <c r="C11" s="19">
        <v>52</v>
      </c>
      <c r="D11" s="19">
        <v>24</v>
      </c>
      <c r="E11" s="19">
        <v>2</v>
      </c>
      <c r="F11" s="19">
        <v>1</v>
      </c>
      <c r="G11" s="20">
        <v>1</v>
      </c>
      <c r="H11" s="43"/>
      <c r="I11" s="51"/>
      <c r="J11" s="51"/>
      <c r="K11" s="32"/>
      <c r="L11" s="7"/>
      <c r="M11" s="7"/>
      <c r="N11" s="8"/>
    </row>
    <row r="12" spans="1:14" ht="15.75" customHeight="1" x14ac:dyDescent="0.2">
      <c r="A12" s="36"/>
      <c r="B12" s="18" t="s">
        <v>5</v>
      </c>
      <c r="C12" s="19">
        <v>32</v>
      </c>
      <c r="D12" s="19">
        <v>52</v>
      </c>
      <c r="E12" s="19">
        <v>2</v>
      </c>
      <c r="F12" s="19">
        <v>0</v>
      </c>
      <c r="G12" s="20">
        <v>11</v>
      </c>
      <c r="H12" s="43"/>
      <c r="I12" s="51"/>
      <c r="J12" s="51"/>
      <c r="K12" s="32"/>
      <c r="L12" s="7"/>
      <c r="M12" s="7"/>
      <c r="N12" s="8"/>
    </row>
    <row r="13" spans="1:14" ht="15.75" customHeight="1" x14ac:dyDescent="0.2">
      <c r="A13" s="36"/>
      <c r="B13" s="21" t="s">
        <v>6</v>
      </c>
      <c r="C13" s="19">
        <v>2</v>
      </c>
      <c r="D13" s="19">
        <v>14</v>
      </c>
      <c r="E13" s="19">
        <v>2</v>
      </c>
      <c r="F13" s="19">
        <v>0</v>
      </c>
      <c r="G13" s="20">
        <v>11</v>
      </c>
      <c r="H13" s="43"/>
      <c r="I13" s="51"/>
      <c r="J13" s="51"/>
      <c r="K13" s="32"/>
      <c r="L13" s="7"/>
      <c r="M13" s="7"/>
      <c r="N13" s="8"/>
    </row>
    <row r="14" spans="1:14" ht="15" x14ac:dyDescent="0.2">
      <c r="A14" s="36"/>
      <c r="B14" s="18" t="s">
        <v>32</v>
      </c>
      <c r="C14" s="19">
        <v>11</v>
      </c>
      <c r="D14" s="19">
        <v>27</v>
      </c>
      <c r="E14" s="19">
        <v>1</v>
      </c>
      <c r="F14" s="19">
        <v>0</v>
      </c>
      <c r="G14" s="20">
        <v>1</v>
      </c>
      <c r="H14" s="43"/>
      <c r="I14" s="51"/>
      <c r="J14" s="51"/>
      <c r="K14" s="32"/>
      <c r="L14" s="7"/>
      <c r="M14" s="7"/>
      <c r="N14" s="8"/>
    </row>
    <row r="15" spans="1:14" ht="15.75" customHeight="1" x14ac:dyDescent="0.2">
      <c r="A15" s="36"/>
      <c r="B15" s="18" t="s">
        <v>15</v>
      </c>
      <c r="C15" s="19">
        <v>4</v>
      </c>
      <c r="D15" s="19">
        <v>5</v>
      </c>
      <c r="E15" s="19">
        <v>1</v>
      </c>
      <c r="F15" s="19">
        <v>3</v>
      </c>
      <c r="G15" s="20">
        <v>5</v>
      </c>
      <c r="H15" s="43"/>
      <c r="I15" s="51"/>
      <c r="J15" s="51"/>
      <c r="K15" s="32"/>
      <c r="L15" s="7"/>
      <c r="M15" s="7"/>
      <c r="N15" s="8"/>
    </row>
    <row r="16" spans="1:14" ht="60.75" thickBot="1" x14ac:dyDescent="0.25">
      <c r="A16" s="37"/>
      <c r="B16" s="18" t="s">
        <v>14</v>
      </c>
      <c r="C16" s="22">
        <f>C11+C12+C13*100/C8</f>
        <v>84.365630712979893</v>
      </c>
      <c r="D16" s="22">
        <f t="shared" ref="D16:G16" si="4">D11+D12+D13*100/D8</f>
        <v>132</v>
      </c>
      <c r="E16" s="22">
        <f t="shared" si="4"/>
        <v>15.111111111111111</v>
      </c>
      <c r="F16" s="22">
        <f t="shared" si="4"/>
        <v>1</v>
      </c>
      <c r="G16" s="22">
        <f t="shared" si="4"/>
        <v>47.483870967741936</v>
      </c>
      <c r="H16" s="45"/>
      <c r="I16" s="52"/>
      <c r="J16" s="52"/>
      <c r="K16" s="33"/>
      <c r="L16" s="23"/>
      <c r="M16" s="23"/>
      <c r="N16" s="24"/>
    </row>
    <row r="17" spans="1:14" ht="13.5" customHeight="1" thickBot="1" x14ac:dyDescent="0.25">
      <c r="A17" s="7"/>
      <c r="B17" s="25"/>
      <c r="C17" s="26"/>
      <c r="D17" s="26"/>
      <c r="E17" s="26"/>
      <c r="F17" s="26"/>
      <c r="G17" s="26"/>
      <c r="H17" s="25"/>
      <c r="I17" s="25"/>
      <c r="J17" s="25"/>
      <c r="K17" s="25"/>
      <c r="L17" s="25"/>
      <c r="M17" s="25"/>
      <c r="N17" s="25"/>
    </row>
    <row r="18" spans="1:14" ht="13.5" customHeight="1" thickBot="1" x14ac:dyDescent="0.3">
      <c r="A18" s="34"/>
      <c r="B18" s="2" t="s">
        <v>19</v>
      </c>
      <c r="C18" s="38" t="s">
        <v>20</v>
      </c>
      <c r="D18" s="39"/>
      <c r="E18" s="39"/>
      <c r="F18" s="39"/>
      <c r="G18" s="40"/>
      <c r="H18" s="3" t="s">
        <v>4</v>
      </c>
      <c r="I18" s="3" t="s">
        <v>23</v>
      </c>
      <c r="J18" s="3" t="s">
        <v>24</v>
      </c>
      <c r="K18" s="3" t="s">
        <v>25</v>
      </c>
      <c r="L18" s="41"/>
      <c r="M18" s="41"/>
      <c r="N18" s="42"/>
    </row>
    <row r="19" spans="1:14" ht="13.5" customHeight="1" x14ac:dyDescent="0.25">
      <c r="A19" s="35"/>
      <c r="B19" s="6" t="s">
        <v>0</v>
      </c>
      <c r="C19" s="47"/>
      <c r="D19" s="48"/>
      <c r="E19" s="48"/>
      <c r="F19" s="48"/>
      <c r="G19" s="49"/>
      <c r="H19" s="50"/>
      <c r="I19" s="50"/>
      <c r="J19" s="50"/>
      <c r="K19" s="31"/>
      <c r="L19" s="43"/>
      <c r="M19" s="43"/>
      <c r="N19" s="44"/>
    </row>
    <row r="20" spans="1:14" ht="15.75" x14ac:dyDescent="0.25">
      <c r="A20" s="35"/>
      <c r="B20" s="6" t="s">
        <v>17</v>
      </c>
      <c r="C20" s="47"/>
      <c r="D20" s="48"/>
      <c r="E20" s="48"/>
      <c r="F20" s="48"/>
      <c r="G20" s="49"/>
      <c r="H20" s="51"/>
      <c r="I20" s="51"/>
      <c r="J20" s="51"/>
      <c r="K20" s="32"/>
      <c r="L20" s="43"/>
      <c r="M20" s="43"/>
      <c r="N20" s="44"/>
    </row>
    <row r="21" spans="1:14" ht="16.5" thickBot="1" x14ac:dyDescent="0.3">
      <c r="A21" s="35"/>
      <c r="B21" s="9" t="s">
        <v>27</v>
      </c>
      <c r="C21" s="10"/>
      <c r="D21" s="10"/>
      <c r="E21" s="10"/>
      <c r="F21" s="10"/>
      <c r="G21" s="11"/>
      <c r="H21" s="51"/>
      <c r="I21" s="51"/>
      <c r="J21" s="51"/>
      <c r="K21" s="32"/>
      <c r="L21" s="43"/>
      <c r="M21" s="43"/>
      <c r="N21" s="44"/>
    </row>
    <row r="22" spans="1:14" ht="15" x14ac:dyDescent="0.2">
      <c r="A22" s="36"/>
      <c r="B22" s="12" t="s">
        <v>8</v>
      </c>
      <c r="C22" s="13" t="s">
        <v>9</v>
      </c>
      <c r="D22" s="14" t="s">
        <v>3</v>
      </c>
      <c r="E22" s="15" t="s">
        <v>12</v>
      </c>
      <c r="F22" s="16" t="s">
        <v>10</v>
      </c>
      <c r="G22" s="17" t="s">
        <v>7</v>
      </c>
      <c r="H22" s="43"/>
      <c r="I22" s="51"/>
      <c r="J22" s="51"/>
      <c r="K22" s="32"/>
      <c r="L22" s="43"/>
      <c r="M22" s="43"/>
      <c r="N22" s="44"/>
    </row>
    <row r="23" spans="1:14" ht="15" x14ac:dyDescent="0.2">
      <c r="A23" s="36"/>
      <c r="B23" s="18" t="s">
        <v>11</v>
      </c>
      <c r="C23" s="19">
        <v>220</v>
      </c>
      <c r="D23" s="19">
        <v>25</v>
      </c>
      <c r="E23" s="19">
        <v>18</v>
      </c>
      <c r="F23" s="19">
        <v>27</v>
      </c>
      <c r="G23" s="20">
        <v>31</v>
      </c>
      <c r="H23" s="43"/>
      <c r="I23" s="51"/>
      <c r="J23" s="51"/>
      <c r="K23" s="32"/>
      <c r="L23" s="43"/>
      <c r="M23" s="43"/>
      <c r="N23" s="44"/>
    </row>
    <row r="24" spans="1:14" ht="15" x14ac:dyDescent="0.2">
      <c r="A24" s="36"/>
      <c r="B24" s="18" t="s">
        <v>13</v>
      </c>
      <c r="C24" s="19">
        <v>4</v>
      </c>
      <c r="D24" s="19">
        <v>10</v>
      </c>
      <c r="E24" s="19">
        <v>3</v>
      </c>
      <c r="F24" s="19">
        <v>2</v>
      </c>
      <c r="G24" s="19">
        <v>1</v>
      </c>
      <c r="H24" s="43"/>
      <c r="I24" s="51"/>
      <c r="J24" s="51"/>
      <c r="K24" s="32"/>
      <c r="L24" s="43"/>
      <c r="M24" s="43"/>
      <c r="N24" s="44"/>
    </row>
    <row r="25" spans="1:14" ht="15" x14ac:dyDescent="0.2">
      <c r="A25" s="36"/>
      <c r="B25" s="18" t="s">
        <v>30</v>
      </c>
      <c r="C25" s="19">
        <f>C24*30</f>
        <v>120</v>
      </c>
      <c r="D25" s="19">
        <f t="shared" ref="D25:G25" si="5">D24*30</f>
        <v>300</v>
      </c>
      <c r="E25" s="19">
        <f t="shared" si="5"/>
        <v>90</v>
      </c>
      <c r="F25" s="19">
        <f t="shared" si="5"/>
        <v>60</v>
      </c>
      <c r="G25" s="19">
        <f t="shared" si="5"/>
        <v>30</v>
      </c>
      <c r="H25" s="43"/>
      <c r="I25" s="51"/>
      <c r="J25" s="51"/>
      <c r="K25" s="32"/>
      <c r="L25" s="43"/>
      <c r="M25" s="43"/>
      <c r="N25" s="44"/>
    </row>
    <row r="26" spans="1:14" ht="15" x14ac:dyDescent="0.2">
      <c r="A26" s="36"/>
      <c r="B26" s="18" t="s">
        <v>31</v>
      </c>
      <c r="C26" s="19">
        <v>182</v>
      </c>
      <c r="D26" s="19">
        <v>1</v>
      </c>
      <c r="E26" s="19">
        <v>2</v>
      </c>
      <c r="F26" s="19">
        <v>1</v>
      </c>
      <c r="G26" s="20">
        <v>1</v>
      </c>
      <c r="H26" s="43"/>
      <c r="I26" s="51"/>
      <c r="J26" s="51"/>
      <c r="K26" s="32"/>
      <c r="L26" s="43"/>
      <c r="M26" s="43"/>
      <c r="N26" s="44"/>
    </row>
    <row r="27" spans="1:14" ht="15" x14ac:dyDescent="0.2">
      <c r="A27" s="36"/>
      <c r="B27" s="18" t="s">
        <v>5</v>
      </c>
      <c r="C27" s="19">
        <v>31</v>
      </c>
      <c r="D27" s="19">
        <v>4</v>
      </c>
      <c r="E27" s="19">
        <v>2</v>
      </c>
      <c r="F27" s="19">
        <v>0</v>
      </c>
      <c r="G27" s="20">
        <v>11</v>
      </c>
      <c r="H27" s="43"/>
      <c r="I27" s="51"/>
      <c r="J27" s="51"/>
      <c r="K27" s="32"/>
      <c r="L27" s="43"/>
      <c r="M27" s="43"/>
      <c r="N27" s="44"/>
    </row>
    <row r="28" spans="1:14" ht="15" x14ac:dyDescent="0.2">
      <c r="A28" s="36"/>
      <c r="B28" s="21" t="s">
        <v>6</v>
      </c>
      <c r="C28" s="19">
        <v>14</v>
      </c>
      <c r="D28" s="19">
        <v>4</v>
      </c>
      <c r="E28" s="19">
        <v>2</v>
      </c>
      <c r="F28" s="19">
        <v>0</v>
      </c>
      <c r="G28" s="20">
        <v>11</v>
      </c>
      <c r="H28" s="43"/>
      <c r="I28" s="51"/>
      <c r="J28" s="51"/>
      <c r="K28" s="32"/>
      <c r="L28" s="43"/>
      <c r="M28" s="43"/>
      <c r="N28" s="44"/>
    </row>
    <row r="29" spans="1:14" ht="15" x14ac:dyDescent="0.2">
      <c r="A29" s="36"/>
      <c r="B29" s="18" t="s">
        <v>32</v>
      </c>
      <c r="C29" s="19">
        <v>20</v>
      </c>
      <c r="D29" s="19">
        <v>21</v>
      </c>
      <c r="E29" s="19">
        <v>1</v>
      </c>
      <c r="F29" s="19">
        <v>0</v>
      </c>
      <c r="G29" s="20">
        <v>1</v>
      </c>
      <c r="H29" s="43"/>
      <c r="I29" s="51"/>
      <c r="J29" s="51"/>
      <c r="K29" s="32"/>
      <c r="L29" s="43"/>
      <c r="M29" s="43"/>
      <c r="N29" s="44"/>
    </row>
    <row r="30" spans="1:14" ht="15" x14ac:dyDescent="0.2">
      <c r="A30" s="36"/>
      <c r="B30" s="18" t="s">
        <v>15</v>
      </c>
      <c r="C30" s="19">
        <v>4</v>
      </c>
      <c r="D30" s="19">
        <v>10</v>
      </c>
      <c r="E30" s="19">
        <v>1</v>
      </c>
      <c r="F30" s="19">
        <v>3</v>
      </c>
      <c r="G30" s="20">
        <v>5</v>
      </c>
      <c r="H30" s="43"/>
      <c r="I30" s="51"/>
      <c r="J30" s="51"/>
      <c r="K30" s="32"/>
      <c r="L30" s="43"/>
      <c r="M30" s="43"/>
      <c r="N30" s="44"/>
    </row>
    <row r="31" spans="1:14" ht="60.75" thickBot="1" x14ac:dyDescent="0.25">
      <c r="A31" s="37"/>
      <c r="B31" s="18" t="s">
        <v>14</v>
      </c>
      <c r="C31" s="22">
        <f>C26+C27+C28*100/C23</f>
        <v>219.36363636363637</v>
      </c>
      <c r="D31" s="22">
        <f t="shared" ref="D31:G31" si="6">D26+D27+D28*100/D23</f>
        <v>21</v>
      </c>
      <c r="E31" s="22">
        <f t="shared" si="6"/>
        <v>15.111111111111111</v>
      </c>
      <c r="F31" s="22">
        <f t="shared" si="6"/>
        <v>1</v>
      </c>
      <c r="G31" s="22">
        <f t="shared" si="6"/>
        <v>47.483870967741936</v>
      </c>
      <c r="H31" s="45"/>
      <c r="I31" s="52"/>
      <c r="J31" s="52"/>
      <c r="K31" s="33"/>
      <c r="L31" s="45"/>
      <c r="M31" s="45"/>
      <c r="N31" s="46"/>
    </row>
    <row r="32" spans="1:14" ht="13.5" thickBot="1" x14ac:dyDescent="0.25">
      <c r="A32" s="25"/>
      <c r="B32" s="25"/>
      <c r="C32" s="26"/>
      <c r="D32" s="26"/>
      <c r="E32" s="26"/>
      <c r="F32" s="26"/>
      <c r="G32" s="26"/>
      <c r="H32" s="25"/>
      <c r="I32" s="25"/>
      <c r="J32" s="25"/>
      <c r="K32" s="25"/>
      <c r="L32" s="25"/>
      <c r="M32" s="25"/>
      <c r="N32" s="25"/>
    </row>
    <row r="33" spans="1:14" ht="16.5" thickBot="1" x14ac:dyDescent="0.3">
      <c r="A33" s="34"/>
      <c r="B33" s="2" t="s">
        <v>21</v>
      </c>
      <c r="C33" s="38" t="s">
        <v>22</v>
      </c>
      <c r="D33" s="39"/>
      <c r="E33" s="39"/>
      <c r="F33" s="39"/>
      <c r="G33" s="40"/>
      <c r="H33" s="3" t="s">
        <v>4</v>
      </c>
      <c r="I33" s="3" t="s">
        <v>23</v>
      </c>
      <c r="J33" s="3" t="s">
        <v>24</v>
      </c>
      <c r="K33" s="3" t="s">
        <v>25</v>
      </c>
      <c r="L33" s="4"/>
      <c r="M33" s="41"/>
      <c r="N33" s="42"/>
    </row>
    <row r="34" spans="1:14" ht="15.75" x14ac:dyDescent="0.25">
      <c r="A34" s="35"/>
      <c r="B34" s="6" t="s">
        <v>0</v>
      </c>
      <c r="C34" s="47"/>
      <c r="D34" s="48"/>
      <c r="E34" s="48"/>
      <c r="F34" s="48"/>
      <c r="G34" s="49"/>
      <c r="H34" s="50"/>
      <c r="I34" s="50"/>
      <c r="J34" s="50"/>
      <c r="K34" s="31"/>
      <c r="L34" s="7"/>
      <c r="M34" s="43"/>
      <c r="N34" s="44"/>
    </row>
    <row r="35" spans="1:14" ht="15.75" x14ac:dyDescent="0.25">
      <c r="A35" s="35"/>
      <c r="B35" s="6" t="s">
        <v>17</v>
      </c>
      <c r="C35" s="47"/>
      <c r="D35" s="48"/>
      <c r="E35" s="48"/>
      <c r="F35" s="48"/>
      <c r="G35" s="49"/>
      <c r="H35" s="51"/>
      <c r="I35" s="51"/>
      <c r="J35" s="51"/>
      <c r="K35" s="32"/>
      <c r="L35" s="7"/>
      <c r="M35" s="43"/>
      <c r="N35" s="44"/>
    </row>
    <row r="36" spans="1:14" ht="16.5" thickBot="1" x14ac:dyDescent="0.3">
      <c r="A36" s="35"/>
      <c r="B36" s="9" t="s">
        <v>27</v>
      </c>
      <c r="C36" s="10"/>
      <c r="D36" s="10"/>
      <c r="E36" s="10"/>
      <c r="F36" s="10"/>
      <c r="G36" s="11"/>
      <c r="H36" s="51"/>
      <c r="I36" s="51"/>
      <c r="J36" s="51"/>
      <c r="K36" s="32"/>
      <c r="L36" s="7"/>
      <c r="M36" s="43"/>
      <c r="N36" s="44"/>
    </row>
    <row r="37" spans="1:14" ht="15" x14ac:dyDescent="0.2">
      <c r="A37" s="36"/>
      <c r="B37" s="12" t="s">
        <v>8</v>
      </c>
      <c r="C37" s="13" t="s">
        <v>9</v>
      </c>
      <c r="D37" s="14" t="s">
        <v>3</v>
      </c>
      <c r="E37" s="15" t="s">
        <v>12</v>
      </c>
      <c r="F37" s="16" t="s">
        <v>10</v>
      </c>
      <c r="G37" s="17" t="s">
        <v>7</v>
      </c>
      <c r="H37" s="43"/>
      <c r="I37" s="51"/>
      <c r="J37" s="51"/>
      <c r="K37" s="32"/>
      <c r="L37" s="7"/>
      <c r="M37" s="43"/>
      <c r="N37" s="44"/>
    </row>
    <row r="38" spans="1:14" ht="15" x14ac:dyDescent="0.2">
      <c r="A38" s="36"/>
      <c r="B38" s="18" t="s">
        <v>11</v>
      </c>
      <c r="C38" s="19">
        <v>625</v>
      </c>
      <c r="D38" s="19">
        <v>25</v>
      </c>
      <c r="E38" s="19">
        <v>18</v>
      </c>
      <c r="F38" s="19">
        <v>27</v>
      </c>
      <c r="G38" s="20">
        <v>31</v>
      </c>
      <c r="H38" s="43"/>
      <c r="I38" s="51"/>
      <c r="J38" s="51"/>
      <c r="K38" s="32"/>
      <c r="L38" s="7"/>
      <c r="M38" s="43"/>
      <c r="N38" s="44"/>
    </row>
    <row r="39" spans="1:14" ht="15" x14ac:dyDescent="0.2">
      <c r="A39" s="36"/>
      <c r="B39" s="18" t="s">
        <v>13</v>
      </c>
      <c r="C39" s="19">
        <v>120</v>
      </c>
      <c r="D39" s="19">
        <v>65</v>
      </c>
      <c r="E39" s="19">
        <v>31</v>
      </c>
      <c r="F39" s="19">
        <v>12</v>
      </c>
      <c r="G39" s="20">
        <v>0</v>
      </c>
      <c r="H39" s="43"/>
      <c r="I39" s="51"/>
      <c r="J39" s="51"/>
      <c r="K39" s="32"/>
      <c r="L39" s="7"/>
      <c r="M39" s="43"/>
      <c r="N39" s="44"/>
    </row>
    <row r="40" spans="1:14" ht="15" x14ac:dyDescent="0.2">
      <c r="A40" s="36"/>
      <c r="B40" s="18" t="s">
        <v>30</v>
      </c>
      <c r="C40" s="19">
        <f>C42*30</f>
        <v>240</v>
      </c>
      <c r="D40" s="19">
        <f t="shared" ref="D40:G40" si="7">D42*30</f>
        <v>30</v>
      </c>
      <c r="E40" s="19">
        <f t="shared" si="7"/>
        <v>60</v>
      </c>
      <c r="F40" s="19">
        <f t="shared" si="7"/>
        <v>30</v>
      </c>
      <c r="G40" s="19">
        <f t="shared" si="7"/>
        <v>30</v>
      </c>
      <c r="H40" s="43"/>
      <c r="I40" s="51"/>
      <c r="J40" s="51"/>
      <c r="K40" s="32"/>
      <c r="L40" s="7"/>
      <c r="M40" s="43"/>
      <c r="N40" s="44"/>
    </row>
    <row r="41" spans="1:14" ht="15" x14ac:dyDescent="0.2">
      <c r="A41" s="36"/>
      <c r="B41" s="18" t="s">
        <v>31</v>
      </c>
      <c r="C41" s="27">
        <f>C43*100/C38</f>
        <v>6.56</v>
      </c>
      <c r="D41" s="27">
        <f t="shared" ref="D41:G41" si="8">D43*100/D38</f>
        <v>16</v>
      </c>
      <c r="E41" s="27">
        <f t="shared" si="8"/>
        <v>11.111111111111111</v>
      </c>
      <c r="F41" s="27">
        <f t="shared" si="8"/>
        <v>0</v>
      </c>
      <c r="G41" s="27">
        <f t="shared" si="8"/>
        <v>35.483870967741936</v>
      </c>
      <c r="H41" s="43"/>
      <c r="I41" s="51"/>
      <c r="J41" s="51"/>
      <c r="K41" s="32"/>
      <c r="L41" s="7"/>
      <c r="M41" s="43"/>
      <c r="N41" s="44"/>
    </row>
    <row r="42" spans="1:14" ht="15" x14ac:dyDescent="0.2">
      <c r="A42" s="36"/>
      <c r="B42" s="18" t="s">
        <v>5</v>
      </c>
      <c r="C42" s="19">
        <v>8</v>
      </c>
      <c r="D42" s="19">
        <v>1</v>
      </c>
      <c r="E42" s="19">
        <v>2</v>
      </c>
      <c r="F42" s="19">
        <v>1</v>
      </c>
      <c r="G42" s="20">
        <v>1</v>
      </c>
      <c r="H42" s="43"/>
      <c r="I42" s="51"/>
      <c r="J42" s="51"/>
      <c r="K42" s="32"/>
      <c r="L42" s="7"/>
      <c r="M42" s="43"/>
      <c r="N42" s="44"/>
    </row>
    <row r="43" spans="1:14" ht="15" x14ac:dyDescent="0.2">
      <c r="A43" s="36"/>
      <c r="B43" s="21" t="s">
        <v>6</v>
      </c>
      <c r="C43" s="19">
        <v>41</v>
      </c>
      <c r="D43" s="19">
        <v>4</v>
      </c>
      <c r="E43" s="19">
        <v>2</v>
      </c>
      <c r="F43" s="19">
        <v>0</v>
      </c>
      <c r="G43" s="20">
        <v>11</v>
      </c>
      <c r="H43" s="43"/>
      <c r="I43" s="51"/>
      <c r="J43" s="51"/>
      <c r="K43" s="32"/>
      <c r="L43" s="7"/>
      <c r="M43" s="43"/>
      <c r="N43" s="44"/>
    </row>
    <row r="44" spans="1:14" ht="15" x14ac:dyDescent="0.2">
      <c r="A44" s="36"/>
      <c r="B44" s="18" t="s">
        <v>32</v>
      </c>
      <c r="C44" s="19">
        <v>8</v>
      </c>
      <c r="D44" s="19">
        <v>21</v>
      </c>
      <c r="E44" s="19">
        <v>1</v>
      </c>
      <c r="F44" s="19">
        <v>0</v>
      </c>
      <c r="G44" s="20">
        <v>1</v>
      </c>
      <c r="H44" s="43"/>
      <c r="I44" s="51"/>
      <c r="J44" s="51"/>
      <c r="K44" s="32"/>
      <c r="L44" s="7"/>
      <c r="M44" s="43"/>
      <c r="N44" s="44"/>
    </row>
    <row r="45" spans="1:14" ht="15" x14ac:dyDescent="0.2">
      <c r="A45" s="36"/>
      <c r="B45" s="18" t="s">
        <v>15</v>
      </c>
      <c r="C45" s="19">
        <v>20</v>
      </c>
      <c r="D45" s="19">
        <v>10</v>
      </c>
      <c r="E45" s="19">
        <v>1</v>
      </c>
      <c r="F45" s="19">
        <v>3</v>
      </c>
      <c r="G45" s="20">
        <v>5</v>
      </c>
      <c r="H45" s="43"/>
      <c r="I45" s="51"/>
      <c r="J45" s="51"/>
      <c r="K45" s="32"/>
      <c r="L45" s="7"/>
      <c r="M45" s="43"/>
      <c r="N45" s="44"/>
    </row>
    <row r="46" spans="1:14" ht="60.75" thickBot="1" x14ac:dyDescent="0.25">
      <c r="A46" s="37"/>
      <c r="B46" s="18" t="s">
        <v>14</v>
      </c>
      <c r="C46" s="22">
        <f>C41+C42+C43*100/C38</f>
        <v>21.119999999999997</v>
      </c>
      <c r="D46" s="22">
        <f t="shared" ref="D46:G46" si="9">D41+D42+D43*100/D38</f>
        <v>33</v>
      </c>
      <c r="E46" s="22">
        <f t="shared" si="9"/>
        <v>24.222222222222221</v>
      </c>
      <c r="F46" s="22">
        <f t="shared" si="9"/>
        <v>1</v>
      </c>
      <c r="G46" s="22">
        <f t="shared" si="9"/>
        <v>71.967741935483872</v>
      </c>
      <c r="H46" s="45"/>
      <c r="I46" s="52"/>
      <c r="J46" s="52"/>
      <c r="K46" s="33"/>
      <c r="L46" s="23"/>
      <c r="M46" s="45"/>
      <c r="N46" s="46"/>
    </row>
    <row r="47" spans="1:14" ht="13.5" thickBot="1" x14ac:dyDescent="0.25">
      <c r="A47" s="25"/>
      <c r="B47" s="25"/>
      <c r="C47" s="26"/>
      <c r="D47" s="26"/>
      <c r="E47" s="26"/>
      <c r="F47" s="26"/>
      <c r="G47" s="26"/>
      <c r="H47" s="25"/>
      <c r="I47" s="25"/>
      <c r="J47" s="25"/>
      <c r="K47" s="25"/>
      <c r="L47" s="25"/>
      <c r="M47" s="25"/>
      <c r="N47" s="25"/>
    </row>
    <row r="48" spans="1:14" ht="16.5" thickBot="1" x14ac:dyDescent="0.3">
      <c r="A48" s="34"/>
      <c r="B48" s="2" t="s">
        <v>28</v>
      </c>
      <c r="C48" s="38" t="s">
        <v>26</v>
      </c>
      <c r="D48" s="39"/>
      <c r="E48" s="39"/>
      <c r="F48" s="39"/>
      <c r="G48" s="40"/>
      <c r="H48" s="3" t="s">
        <v>4</v>
      </c>
      <c r="I48" s="3" t="s">
        <v>23</v>
      </c>
      <c r="J48" s="3" t="s">
        <v>24</v>
      </c>
      <c r="K48" s="3" t="s">
        <v>25</v>
      </c>
      <c r="L48" s="4"/>
      <c r="M48" s="41"/>
      <c r="N48" s="42"/>
    </row>
    <row r="49" spans="1:14" ht="15.75" x14ac:dyDescent="0.25">
      <c r="A49" s="35"/>
      <c r="B49" s="6" t="s">
        <v>0</v>
      </c>
      <c r="C49" s="47"/>
      <c r="D49" s="48"/>
      <c r="E49" s="48"/>
      <c r="F49" s="48"/>
      <c r="G49" s="49"/>
      <c r="H49" s="50"/>
      <c r="I49" s="50"/>
      <c r="J49" s="50"/>
      <c r="K49" s="31"/>
      <c r="L49" s="7"/>
      <c r="M49" s="43"/>
      <c r="N49" s="44"/>
    </row>
    <row r="50" spans="1:14" ht="15.75" x14ac:dyDescent="0.25">
      <c r="A50" s="35"/>
      <c r="B50" s="6" t="s">
        <v>17</v>
      </c>
      <c r="C50" s="47"/>
      <c r="D50" s="48"/>
      <c r="E50" s="48"/>
      <c r="F50" s="48"/>
      <c r="G50" s="49"/>
      <c r="H50" s="51"/>
      <c r="I50" s="51"/>
      <c r="J50" s="51"/>
      <c r="K50" s="32"/>
      <c r="L50" s="7"/>
      <c r="M50" s="43"/>
      <c r="N50" s="44"/>
    </row>
    <row r="51" spans="1:14" ht="16.5" thickBot="1" x14ac:dyDescent="0.3">
      <c r="A51" s="35"/>
      <c r="B51" s="9" t="s">
        <v>1</v>
      </c>
      <c r="C51" s="10"/>
      <c r="D51" s="10"/>
      <c r="E51" s="10"/>
      <c r="F51" s="10"/>
      <c r="G51" s="11"/>
      <c r="H51" s="51"/>
      <c r="I51" s="51"/>
      <c r="J51" s="51"/>
      <c r="K51" s="32"/>
      <c r="L51" s="7"/>
      <c r="M51" s="43"/>
      <c r="N51" s="44"/>
    </row>
    <row r="52" spans="1:14" ht="15" x14ac:dyDescent="0.2">
      <c r="A52" s="36"/>
      <c r="B52" s="12" t="s">
        <v>8</v>
      </c>
      <c r="C52" s="13" t="s">
        <v>9</v>
      </c>
      <c r="D52" s="14" t="s">
        <v>3</v>
      </c>
      <c r="E52" s="15" t="s">
        <v>12</v>
      </c>
      <c r="F52" s="16" t="s">
        <v>10</v>
      </c>
      <c r="G52" s="17" t="s">
        <v>7</v>
      </c>
      <c r="H52" s="43"/>
      <c r="I52" s="51"/>
      <c r="J52" s="51"/>
      <c r="K52" s="32"/>
      <c r="L52" s="7"/>
      <c r="M52" s="43"/>
      <c r="N52" s="44"/>
    </row>
    <row r="53" spans="1:14" ht="15" x14ac:dyDescent="0.2">
      <c r="A53" s="36"/>
      <c r="B53" s="18" t="s">
        <v>11</v>
      </c>
      <c r="C53" s="19">
        <v>625</v>
      </c>
      <c r="D53" s="19">
        <v>25</v>
      </c>
      <c r="E53" s="19">
        <v>18</v>
      </c>
      <c r="F53" s="19">
        <v>27</v>
      </c>
      <c r="G53" s="20">
        <v>31</v>
      </c>
      <c r="H53" s="43"/>
      <c r="I53" s="51"/>
      <c r="J53" s="51"/>
      <c r="K53" s="32"/>
      <c r="L53" s="7"/>
      <c r="M53" s="43"/>
      <c r="N53" s="44"/>
    </row>
    <row r="54" spans="1:14" ht="15" x14ac:dyDescent="0.2">
      <c r="A54" s="36"/>
      <c r="B54" s="18" t="s">
        <v>13</v>
      </c>
      <c r="C54" s="19">
        <v>120</v>
      </c>
      <c r="D54" s="19">
        <v>65</v>
      </c>
      <c r="E54" s="19">
        <v>31</v>
      </c>
      <c r="F54" s="19">
        <v>12</v>
      </c>
      <c r="G54" s="20">
        <v>0</v>
      </c>
      <c r="H54" s="43"/>
      <c r="I54" s="51"/>
      <c r="J54" s="51"/>
      <c r="K54" s="32"/>
      <c r="L54" s="7"/>
      <c r="M54" s="43"/>
      <c r="N54" s="44"/>
    </row>
    <row r="55" spans="1:14" ht="15" x14ac:dyDescent="0.2">
      <c r="A55" s="36"/>
      <c r="B55" s="18" t="s">
        <v>30</v>
      </c>
      <c r="C55" s="19">
        <v>521</v>
      </c>
      <c r="D55" s="19">
        <v>2</v>
      </c>
      <c r="E55" s="19">
        <v>41</v>
      </c>
      <c r="F55" s="19">
        <v>7</v>
      </c>
      <c r="G55" s="20">
        <v>16</v>
      </c>
      <c r="H55" s="43"/>
      <c r="I55" s="51"/>
      <c r="J55" s="51"/>
      <c r="K55" s="32"/>
      <c r="L55" s="7"/>
      <c r="M55" s="43"/>
      <c r="N55" s="44"/>
    </row>
    <row r="56" spans="1:14" ht="15" x14ac:dyDescent="0.2">
      <c r="A56" s="36"/>
      <c r="B56" s="18" t="s">
        <v>31</v>
      </c>
      <c r="C56" s="19">
        <v>125</v>
      </c>
      <c r="D56" s="19">
        <v>1</v>
      </c>
      <c r="E56" s="19">
        <v>5</v>
      </c>
      <c r="F56" s="19">
        <v>0</v>
      </c>
      <c r="G56" s="20">
        <v>0</v>
      </c>
      <c r="H56" s="43"/>
      <c r="I56" s="51"/>
      <c r="J56" s="51"/>
      <c r="K56" s="32"/>
      <c r="L56" s="7"/>
      <c r="M56" s="43"/>
      <c r="N56" s="44"/>
    </row>
    <row r="57" spans="1:14" ht="15" x14ac:dyDescent="0.2">
      <c r="A57" s="36"/>
      <c r="B57" s="18" t="s">
        <v>5</v>
      </c>
      <c r="C57" s="19">
        <v>12</v>
      </c>
      <c r="D57" s="19">
        <v>1</v>
      </c>
      <c r="E57" s="19">
        <v>2</v>
      </c>
      <c r="F57" s="19">
        <v>1</v>
      </c>
      <c r="G57" s="20">
        <v>1</v>
      </c>
      <c r="H57" s="43"/>
      <c r="I57" s="51"/>
      <c r="J57" s="51"/>
      <c r="K57" s="32"/>
      <c r="L57" s="7"/>
      <c r="M57" s="43"/>
      <c r="N57" s="44"/>
    </row>
    <row r="58" spans="1:14" ht="15" x14ac:dyDescent="0.2">
      <c r="A58" s="36"/>
      <c r="B58" s="21" t="s">
        <v>6</v>
      </c>
      <c r="C58" s="19">
        <v>254</v>
      </c>
      <c r="D58" s="19">
        <v>4</v>
      </c>
      <c r="E58" s="19">
        <v>2</v>
      </c>
      <c r="F58" s="19">
        <v>0</v>
      </c>
      <c r="G58" s="20">
        <v>11</v>
      </c>
      <c r="H58" s="43"/>
      <c r="I58" s="51"/>
      <c r="J58" s="51"/>
      <c r="K58" s="32"/>
      <c r="L58" s="7"/>
      <c r="M58" s="43"/>
      <c r="N58" s="44"/>
    </row>
    <row r="59" spans="1:14" ht="15" x14ac:dyDescent="0.2">
      <c r="A59" s="36"/>
      <c r="B59" s="18" t="s">
        <v>32</v>
      </c>
      <c r="C59" s="19">
        <v>8</v>
      </c>
      <c r="D59" s="19">
        <v>21</v>
      </c>
      <c r="E59" s="19">
        <v>1</v>
      </c>
      <c r="F59" s="19">
        <v>0</v>
      </c>
      <c r="G59" s="20">
        <v>1</v>
      </c>
      <c r="H59" s="43"/>
      <c r="I59" s="51"/>
      <c r="J59" s="51"/>
      <c r="K59" s="32"/>
      <c r="L59" s="7"/>
      <c r="M59" s="43"/>
      <c r="N59" s="44"/>
    </row>
    <row r="60" spans="1:14" ht="15" x14ac:dyDescent="0.2">
      <c r="A60" s="36"/>
      <c r="B60" s="18" t="s">
        <v>15</v>
      </c>
      <c r="C60" s="19">
        <v>20</v>
      </c>
      <c r="D60" s="19">
        <v>10</v>
      </c>
      <c r="E60" s="19">
        <v>1</v>
      </c>
      <c r="F60" s="19">
        <v>3</v>
      </c>
      <c r="G60" s="20">
        <v>5</v>
      </c>
      <c r="H60" s="43"/>
      <c r="I60" s="51"/>
      <c r="J60" s="51"/>
      <c r="K60" s="32"/>
      <c r="L60" s="7"/>
      <c r="M60" s="43"/>
      <c r="N60" s="44"/>
    </row>
    <row r="61" spans="1:14" ht="60.75" thickBot="1" x14ac:dyDescent="0.25">
      <c r="A61" s="37"/>
      <c r="B61" s="18" t="s">
        <v>14</v>
      </c>
      <c r="C61" s="22">
        <f>C56+C57+C58*100/C53</f>
        <v>177.64</v>
      </c>
      <c r="D61" s="22">
        <f t="shared" ref="D61:G61" si="10">D56+D57+D58*100/D53</f>
        <v>18</v>
      </c>
      <c r="E61" s="22">
        <f t="shared" si="10"/>
        <v>18.111111111111111</v>
      </c>
      <c r="F61" s="22">
        <f t="shared" si="10"/>
        <v>1</v>
      </c>
      <c r="G61" s="22">
        <f t="shared" si="10"/>
        <v>36.483870967741936</v>
      </c>
      <c r="H61" s="45"/>
      <c r="I61" s="52"/>
      <c r="J61" s="52"/>
      <c r="K61" s="33"/>
      <c r="L61" s="23"/>
      <c r="M61" s="45"/>
      <c r="N61" s="46"/>
    </row>
    <row r="62" spans="1:14" ht="13.5" thickBot="1" x14ac:dyDescent="0.25"/>
    <row r="63" spans="1:14" ht="13.5" thickBot="1" x14ac:dyDescent="0.25">
      <c r="D63" s="28" t="s">
        <v>29</v>
      </c>
      <c r="E63" s="29"/>
      <c r="F63" s="29"/>
      <c r="G63" s="29"/>
      <c r="H63" s="29"/>
      <c r="I63" s="30"/>
    </row>
    <row r="65" spans="7:7" x14ac:dyDescent="0.2">
      <c r="G65"/>
    </row>
    <row r="66" spans="7:7" x14ac:dyDescent="0.2">
      <c r="G66"/>
    </row>
  </sheetData>
  <sheetProtection sheet="1" insertColumns="0" insertRows="0" insertHyperlinks="0" selectLockedCells="1" sort="0" autoFilter="0" pivotTables="0"/>
  <mergeCells count="38">
    <mergeCell ref="A1:B1"/>
    <mergeCell ref="C1:N1"/>
    <mergeCell ref="A18:A31"/>
    <mergeCell ref="C18:G18"/>
    <mergeCell ref="C19:G19"/>
    <mergeCell ref="C3:G3"/>
    <mergeCell ref="C4:G4"/>
    <mergeCell ref="C5:G5"/>
    <mergeCell ref="A3:A16"/>
    <mergeCell ref="C20:G20"/>
    <mergeCell ref="A33:A46"/>
    <mergeCell ref="C33:G33"/>
    <mergeCell ref="C34:G34"/>
    <mergeCell ref="C35:G35"/>
    <mergeCell ref="H4:H16"/>
    <mergeCell ref="I4:I16"/>
    <mergeCell ref="J4:J16"/>
    <mergeCell ref="K4:K16"/>
    <mergeCell ref="L18:N31"/>
    <mergeCell ref="H19:H31"/>
    <mergeCell ref="I19:I31"/>
    <mergeCell ref="J19:J31"/>
    <mergeCell ref="K19:K31"/>
    <mergeCell ref="D63:I63"/>
    <mergeCell ref="K34:K46"/>
    <mergeCell ref="A48:A61"/>
    <mergeCell ref="C48:G48"/>
    <mergeCell ref="M48:N61"/>
    <mergeCell ref="C49:G49"/>
    <mergeCell ref="H49:H61"/>
    <mergeCell ref="I49:I61"/>
    <mergeCell ref="J49:J61"/>
    <mergeCell ref="K49:K61"/>
    <mergeCell ref="C50:G50"/>
    <mergeCell ref="M33:N46"/>
    <mergeCell ref="H34:H46"/>
    <mergeCell ref="I34:I46"/>
    <mergeCell ref="J34:J46"/>
  </mergeCell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S Q D Q W P Q c e F 2 l A A A A 9 g A A A B I A H A B D b 2 5 m a W c v U G F j a 2 F n Z S 5 4 b W w g o h g A K K A U A A A A A A A A A A A A A A A A A A A A A A A A A A A A h Y + x D o I w G I R f h X S n L T U m S n 7 K Q N w k M T E x r k 2 p 0 A D F 0 G J 5 N w c f y V c Q o 6 i b 4 9 1 9 l 9 z d r z d I x 7 Y J L q q 3 u j M J i j B F g T K y K 7 Q p E z S 4 U 7 h C K Y e d k L U o V T D B x s a j 1 Q m q n D v H h H j v s V / g r i 8 J o z Q i x 3 y 7 l 5 V q R a i N d c J I h T 6 t 4 n 8 L c T i 8 x n C G I 7 b G b M k w B T K b k G v z B d i 0 9 5 n + m J A N j R t 6 x Z U N N x m Q W Q J 5 f + A P U E s D B B Q A A g A I A E k A 0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J A N B Y K I p H u A 4 A A A A R A A A A E w A c A E Z v c m 1 1 b G F z L 1 N l Y 3 R p b 2 4 x L m 0 g o h g A K K A U A A A A A A A A A A A A A A A A A A A A A A A A A A A A K 0 5 N L s n M z 1 M I h t C G 1 g B Q S w E C L Q A U A A I A C A B J A N B Y 9 B x 4 X a U A A A D 2 A A A A E g A A A A A A A A A A A A A A A A A A A A A A Q 2 9 u Z m l n L 1 B h Y 2 t h Z 2 U u e G 1 s U E s B A i 0 A F A A C A A g A S Q D Q W A / K 6 a u k A A A A 6 Q A A A B M A A A A A A A A A A A A A A A A A 8 Q A A A F t D b 2 5 0 Z W 5 0 X 1 R 5 c G V z X S 5 4 b W x Q S w E C L Q A U A A I A C A B J A N B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n 8 N B W I H Q F E K i d l t f O V 8 O Q Q A A A A A C A A A A A A A Q Z g A A A A E A A C A A A A A 8 u n B l / 9 Z l O E c e v s u R u e l 6 f Z o 3 a 9 H x l x C t s d l M k h K S V g A A A A A O g A A A A A I A A C A A A A C G / w p q Z w e G p 8 7 W T S v T x 5 H Z B m D G O b i J 7 I j B o T g / I + n k O V A A A A A f A W S 3 k 1 K A y v P C B v 1 n m W 7 U / f Y 5 O f y N f 7 r I n 4 b D q O / 7 A Z g J h I m T B i A O y 9 o Q H y Y b y X l U P E v O K L 3 a s o 7 0 J W v 4 2 J L m O v R w C j M g 8 e 3 u V w O h C t H W e U A A A A A v 0 e N H 6 u X B F c w r z Z P 0 Y h y k 1 O 4 O l T E 7 O Y J 2 a e k e J d y 6 G A m V Q l e X A Y F 1 I h D 8 6 R N J i t g r C p 5 X Y M 5 H X d W D U u 0 y W I s n < / D a t a M a s h u p > 
</file>

<file path=customXml/itemProps1.xml><?xml version="1.0" encoding="utf-8"?>
<ds:datastoreItem xmlns:ds="http://schemas.openxmlformats.org/officeDocument/2006/customXml" ds:itemID="{8797E346-5763-4AFA-97A0-511FD5A6FD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ANÁLISIS BENCHMARKING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Santiago BF</dc:creator>
  <cp:keywords/>
  <dc:description/>
  <cp:lastModifiedBy>Santiago Fabian Barriga Fray</cp:lastModifiedBy>
  <cp:revision/>
  <cp:lastPrinted>2024-06-16T02:11:40Z</cp:lastPrinted>
  <dcterms:created xsi:type="dcterms:W3CDTF">2021-10-22T20:58:12Z</dcterms:created>
  <dcterms:modified xsi:type="dcterms:W3CDTF">2024-06-17T16:30:40Z</dcterms:modified>
  <cp:category/>
  <cp:contentStatus/>
</cp:coreProperties>
</file>