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64148007-73EF-4AF6-BEAE-BF67785565A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IMERO B I BIMESTRE " sheetId="92" r:id="rId1"/>
  </sheets>
  <definedNames>
    <definedName name="_xlnm._FilterDatabase" localSheetId="0" hidden="1">'PRIMERO B I BIMESTRE '!$A$8:$AO$8</definedName>
    <definedName name="_xlnm.Print_Titles" localSheetId="0">'PRIMERO B I BIMESTRE 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0" i="92" l="1"/>
  <c r="AL11" i="92"/>
  <c r="AL12" i="92"/>
  <c r="AL13" i="92"/>
  <c r="AL14" i="92"/>
  <c r="AL15" i="92"/>
  <c r="AL16" i="92"/>
  <c r="AL17" i="92"/>
  <c r="AL18" i="92"/>
  <c r="AL19" i="92"/>
  <c r="AL20" i="92"/>
  <c r="AL21" i="92"/>
  <c r="AL22" i="92"/>
  <c r="AL23" i="92"/>
  <c r="AL24" i="92"/>
  <c r="AL25" i="92"/>
  <c r="AL26" i="92"/>
  <c r="AL27" i="92"/>
  <c r="AL28" i="92"/>
  <c r="AL29" i="92"/>
  <c r="AL30" i="92"/>
  <c r="AL31" i="92"/>
  <c r="AL32" i="92"/>
  <c r="AL33" i="92"/>
  <c r="AL34" i="92"/>
  <c r="AL35" i="92"/>
  <c r="AL36" i="92"/>
  <c r="AL37" i="92"/>
  <c r="AL38" i="92"/>
  <c r="AL39" i="92"/>
  <c r="AL40" i="92"/>
  <c r="AL41" i="92"/>
  <c r="AL42" i="92"/>
  <c r="AL43" i="92"/>
  <c r="AL44" i="92"/>
  <c r="AL45" i="92"/>
  <c r="AL46" i="92"/>
  <c r="AL47" i="92"/>
  <c r="AL48" i="92"/>
  <c r="AG10" i="92"/>
  <c r="AG11" i="92"/>
  <c r="AG12" i="92"/>
  <c r="AG13" i="92"/>
  <c r="AG14" i="92"/>
  <c r="AG15" i="92"/>
  <c r="AG16" i="92"/>
  <c r="AG17" i="92"/>
  <c r="AG18" i="92"/>
  <c r="AG19" i="92"/>
  <c r="AG20" i="92"/>
  <c r="AG21" i="92"/>
  <c r="AG22" i="92"/>
  <c r="AG23" i="92"/>
  <c r="AG24" i="92"/>
  <c r="AG25" i="92"/>
  <c r="AG26" i="92"/>
  <c r="AG27" i="92"/>
  <c r="AG28" i="92"/>
  <c r="AG29" i="92"/>
  <c r="AG30" i="92"/>
  <c r="AG31" i="92"/>
  <c r="AG32" i="92"/>
  <c r="AG33" i="92"/>
  <c r="AG34" i="92"/>
  <c r="AG35" i="92"/>
  <c r="AG36" i="92"/>
  <c r="AG37" i="92"/>
  <c r="AG38" i="92"/>
  <c r="AG39" i="92"/>
  <c r="AG40" i="92"/>
  <c r="AG41" i="92"/>
  <c r="AG42" i="92"/>
  <c r="AG43" i="92"/>
  <c r="AG44" i="92"/>
  <c r="AG45" i="92"/>
  <c r="AG46" i="92"/>
  <c r="AG47" i="92"/>
  <c r="AG48" i="92"/>
  <c r="N10" i="92"/>
  <c r="N11" i="92"/>
  <c r="N12" i="92"/>
  <c r="N13" i="92"/>
  <c r="N14" i="92"/>
  <c r="N15" i="92"/>
  <c r="N16" i="92"/>
  <c r="N17" i="92"/>
  <c r="N18" i="92"/>
  <c r="N19" i="92"/>
  <c r="N20" i="92"/>
  <c r="N21" i="92"/>
  <c r="N22" i="92"/>
  <c r="N23" i="92"/>
  <c r="N24" i="92"/>
  <c r="N25" i="92"/>
  <c r="N26" i="92"/>
  <c r="N27" i="92"/>
  <c r="N28" i="92"/>
  <c r="N29" i="92"/>
  <c r="N30" i="92"/>
  <c r="N31" i="92"/>
  <c r="N32" i="92"/>
  <c r="N33" i="92"/>
  <c r="N34" i="92"/>
  <c r="N35" i="92"/>
  <c r="N36" i="92"/>
  <c r="N37" i="92"/>
  <c r="N38" i="92"/>
  <c r="N39" i="92"/>
  <c r="N40" i="92"/>
  <c r="N41" i="92"/>
  <c r="N42" i="92"/>
  <c r="N43" i="92"/>
  <c r="N44" i="92"/>
  <c r="N45" i="92"/>
  <c r="N46" i="92"/>
  <c r="N47" i="92"/>
  <c r="N48" i="92"/>
  <c r="L10" i="92"/>
  <c r="L11" i="92"/>
  <c r="L12" i="92"/>
  <c r="L13" i="92"/>
  <c r="L14" i="92"/>
  <c r="L15" i="92"/>
  <c r="L16" i="92"/>
  <c r="L17" i="92"/>
  <c r="L18" i="92"/>
  <c r="L19" i="92"/>
  <c r="L20" i="92"/>
  <c r="L21" i="92"/>
  <c r="L22" i="92"/>
  <c r="L23" i="92"/>
  <c r="L24" i="92"/>
  <c r="L25" i="92"/>
  <c r="L26" i="92"/>
  <c r="L27" i="92"/>
  <c r="L28" i="92"/>
  <c r="L29" i="92"/>
  <c r="L30" i="92"/>
  <c r="L31" i="92"/>
  <c r="L32" i="92"/>
  <c r="L33" i="92"/>
  <c r="L34" i="92"/>
  <c r="L35" i="92"/>
  <c r="L36" i="92"/>
  <c r="L37" i="92"/>
  <c r="L38" i="92"/>
  <c r="L39" i="92"/>
  <c r="L40" i="92"/>
  <c r="L41" i="92"/>
  <c r="L42" i="92"/>
  <c r="L43" i="92"/>
  <c r="L44" i="92"/>
  <c r="L45" i="92"/>
  <c r="L46" i="92"/>
  <c r="L47" i="92"/>
  <c r="L48" i="92"/>
  <c r="G10" i="92"/>
  <c r="G11" i="92"/>
  <c r="G12" i="92"/>
  <c r="G13" i="92"/>
  <c r="G14" i="92"/>
  <c r="G15" i="92"/>
  <c r="G16" i="92"/>
  <c r="G17" i="92"/>
  <c r="G18" i="92"/>
  <c r="G19" i="92"/>
  <c r="G20" i="92"/>
  <c r="G21" i="92"/>
  <c r="G22" i="92"/>
  <c r="G23" i="92"/>
  <c r="G24" i="92"/>
  <c r="G25" i="92"/>
  <c r="G26" i="92"/>
  <c r="G27" i="92"/>
  <c r="G28" i="92"/>
  <c r="G29" i="92"/>
  <c r="G30" i="92"/>
  <c r="G31" i="92"/>
  <c r="G32" i="92"/>
  <c r="G33" i="92"/>
  <c r="G34" i="92"/>
  <c r="G35" i="92"/>
  <c r="G36" i="92"/>
  <c r="G37" i="92"/>
  <c r="G38" i="92"/>
  <c r="G39" i="92"/>
  <c r="G40" i="92"/>
  <c r="G41" i="92"/>
  <c r="G42" i="92"/>
  <c r="G43" i="92"/>
  <c r="G44" i="92"/>
  <c r="G45" i="92"/>
  <c r="G46" i="92"/>
  <c r="G47" i="92"/>
  <c r="G48" i="92"/>
  <c r="AK10" i="92"/>
  <c r="AK11" i="92"/>
  <c r="AK12" i="92"/>
  <c r="AK13" i="92"/>
  <c r="AK14" i="92"/>
  <c r="AK15" i="92"/>
  <c r="AK16" i="92"/>
  <c r="AK17" i="92"/>
  <c r="AK18" i="92"/>
  <c r="AK19" i="92"/>
  <c r="AK20" i="92"/>
  <c r="AK21" i="92"/>
  <c r="AK22" i="92"/>
  <c r="AK23" i="92"/>
  <c r="AK24" i="92"/>
  <c r="AK25" i="92"/>
  <c r="AK26" i="92"/>
  <c r="AK27" i="92"/>
  <c r="AK28" i="92"/>
  <c r="AK29" i="92"/>
  <c r="AK30" i="92"/>
  <c r="AK31" i="92"/>
  <c r="AK32" i="92"/>
  <c r="AK33" i="92"/>
  <c r="AK34" i="92"/>
  <c r="AK35" i="92"/>
  <c r="AK36" i="92"/>
  <c r="AK37" i="92"/>
  <c r="AK38" i="92"/>
  <c r="AK39" i="92"/>
  <c r="AK40" i="92"/>
  <c r="AK41" i="92"/>
  <c r="AK42" i="92"/>
  <c r="AK43" i="92"/>
  <c r="AK44" i="92"/>
  <c r="AK45" i="92"/>
  <c r="AK46" i="92"/>
  <c r="AK47" i="92"/>
  <c r="AK48" i="92"/>
  <c r="AI10" i="92"/>
  <c r="AI11" i="92"/>
  <c r="AI12" i="92"/>
  <c r="AI13" i="92"/>
  <c r="AI14" i="92"/>
  <c r="AI15" i="92"/>
  <c r="AI16" i="92"/>
  <c r="AI17" i="92"/>
  <c r="AI18" i="92"/>
  <c r="AI19" i="92"/>
  <c r="AI20" i="92"/>
  <c r="AI21" i="92"/>
  <c r="AI22" i="92"/>
  <c r="AI23" i="92"/>
  <c r="AI24" i="92"/>
  <c r="AI25" i="92"/>
  <c r="AI26" i="92"/>
  <c r="AI27" i="92"/>
  <c r="AI28" i="92"/>
  <c r="AI29" i="92"/>
  <c r="AI30" i="92"/>
  <c r="AI31" i="92"/>
  <c r="AI32" i="92"/>
  <c r="AI33" i="92"/>
  <c r="AI34" i="92"/>
  <c r="AI35" i="92"/>
  <c r="AI36" i="92"/>
  <c r="AI37" i="92"/>
  <c r="AI38" i="92"/>
  <c r="AI39" i="92"/>
  <c r="AI40" i="92"/>
  <c r="AI41" i="92"/>
  <c r="AI42" i="92"/>
  <c r="AI43" i="92"/>
  <c r="AI44" i="92"/>
  <c r="AI45" i="92"/>
  <c r="AI46" i="92"/>
  <c r="AI47" i="92"/>
  <c r="AI48" i="92"/>
  <c r="AG9" i="92"/>
  <c r="AJ10" i="92"/>
  <c r="AJ11" i="92"/>
  <c r="AJ12" i="92"/>
  <c r="AJ13" i="92"/>
  <c r="AJ14" i="92"/>
  <c r="AJ15" i="92"/>
  <c r="AJ16" i="92"/>
  <c r="AJ17" i="92"/>
  <c r="AJ18" i="92"/>
  <c r="AJ19" i="92"/>
  <c r="AJ20" i="92"/>
  <c r="AJ21" i="92"/>
  <c r="AJ22" i="92"/>
  <c r="AJ23" i="92"/>
  <c r="AJ24" i="92"/>
  <c r="AJ25" i="92"/>
  <c r="AJ26" i="92"/>
  <c r="AJ27" i="92"/>
  <c r="AJ28" i="92"/>
  <c r="AJ29" i="92"/>
  <c r="AJ30" i="92"/>
  <c r="AJ31" i="92"/>
  <c r="AJ32" i="92"/>
  <c r="AJ33" i="92"/>
  <c r="AJ34" i="92"/>
  <c r="AJ35" i="92"/>
  <c r="AJ36" i="92"/>
  <c r="AJ37" i="92"/>
  <c r="AJ38" i="92"/>
  <c r="AJ39" i="92"/>
  <c r="AJ40" i="92"/>
  <c r="AJ41" i="92"/>
  <c r="AJ42" i="92"/>
  <c r="AJ43" i="92"/>
  <c r="AJ44" i="92"/>
  <c r="AJ45" i="92"/>
  <c r="AJ46" i="92"/>
  <c r="AJ47" i="92"/>
  <c r="AJ48" i="92"/>
  <c r="G9" i="92"/>
  <c r="L9" i="92"/>
  <c r="AK9" i="92"/>
  <c r="N9" i="92"/>
  <c r="AJ9" i="92"/>
  <c r="AI9" i="92"/>
  <c r="AL9" i="92"/>
</calcChain>
</file>

<file path=xl/sharedStrings.xml><?xml version="1.0" encoding="utf-8"?>
<sst xmlns="http://schemas.openxmlformats.org/spreadsheetml/2006/main" count="86" uniqueCount="86">
  <si>
    <t>CARRERA DE MEDICINA</t>
  </si>
  <si>
    <t>BIOQUÍMICA I</t>
  </si>
  <si>
    <t>PERIODO ACADÉMICO 2025-1S</t>
  </si>
  <si>
    <t>APELLIDOS Y NOMBRES</t>
  </si>
  <si>
    <t>GRUPO</t>
  </si>
  <si>
    <t>UNIVERSIDAD NACIONAL DE CHIMBORAZO</t>
  </si>
  <si>
    <t xml:space="preserve">COMPONENTE 
DOCENTE (CD) </t>
  </si>
  <si>
    <t>PRÁCTICAS DE APLICACIÓN Y 
EXPERIMENTACIÓN (PAE) - INFORMES</t>
  </si>
  <si>
    <t>ACTA SICOA</t>
  </si>
  <si>
    <t>Evaluación Unidad 1 18/11/2024</t>
  </si>
  <si>
    <t>Evaluación Unidad 2/ 02/12/2024</t>
  </si>
  <si>
    <t>Evaluación Final I bimestre teoría</t>
  </si>
  <si>
    <r>
      <t xml:space="preserve">Total CD </t>
    </r>
    <r>
      <rPr>
        <b/>
        <sz val="8"/>
        <color rgb="FFFF0000"/>
        <rFont val="Arial"/>
        <family val="2"/>
      </rPr>
      <t>10 PUNTOS</t>
    </r>
    <r>
      <rPr>
        <b/>
        <sz val="8"/>
        <color rgb="FF000000"/>
        <rFont val="Arial"/>
        <family val="2"/>
      </rPr>
      <t xml:space="preserve"> 
(Eval 1+  Eval 2+ Eval Final )/3</t>
    </r>
  </si>
  <si>
    <t>Informe Práctica No. 1 Bioseguridad</t>
  </si>
  <si>
    <t>Informe de Práctica No. 2: Obtención y
Manejo de Muestra Sanguínea</t>
  </si>
  <si>
    <t>Informe Práctica No. 3 Determinación 
Equilibrio Hídrico y Acido Base</t>
  </si>
  <si>
    <t>Informe Práctica No. 4 AA- péptidos- proteínas</t>
  </si>
  <si>
    <t>PROMEDIO INFORMES DE PRÁCTICA</t>
  </si>
  <si>
    <t>Evaluación Final I bimestre Práctica</t>
  </si>
  <si>
    <r>
      <t xml:space="preserve">Total PAE </t>
    </r>
    <r>
      <rPr>
        <b/>
        <sz val="9"/>
        <color rgb="FFFF0000"/>
        <rFont val="Arial"/>
        <family val="2"/>
      </rPr>
      <t>10 PUNTOS</t>
    </r>
    <r>
      <rPr>
        <b/>
        <sz val="9"/>
        <color rgb="FF000000"/>
        <rFont val="Arial"/>
        <family val="2"/>
      </rPr>
      <t xml:space="preserve"> 
(Promedio Informes + Examen práctica)/2</t>
    </r>
  </si>
  <si>
    <t>Mapa Conceptual</t>
  </si>
  <si>
    <t>Cuestionario Diagnóstico</t>
  </si>
  <si>
    <t>Cuestionario 1 Unidad I</t>
  </si>
  <si>
    <t>Cuestionario 2 Unidad I</t>
  </si>
  <si>
    <t>Cuestionario 3 Unidad I</t>
  </si>
  <si>
    <t>Cuestionario 4 Unidad I</t>
  </si>
  <si>
    <t>Cuestionario 5 Unidad I</t>
  </si>
  <si>
    <t>Cuestionario 6 Unidad I</t>
  </si>
  <si>
    <t>Cuestionario 1 Unidad II</t>
  </si>
  <si>
    <t>Cuestionario 2 Unidad II</t>
  </si>
  <si>
    <t xml:space="preserve">Investigación Formativa - Exposiciones Grupales.  Casos clínicos equilibrios </t>
  </si>
  <si>
    <t>Investigación Formativa - Exposiciones Grupales.  Casos clínicos AA-PEP-PRO</t>
  </si>
  <si>
    <t>FORO CAFETERIA</t>
  </si>
  <si>
    <t>FORO UNIDAD I</t>
  </si>
  <si>
    <t>FORO UNIDAD II</t>
  </si>
  <si>
    <t>JORNADAS ECHO RECUPERACION  OPCIONAL</t>
  </si>
  <si>
    <t>PRACTICA DESNATURALIZACION HUEVO --OPCIONAL</t>
  </si>
  <si>
    <r>
      <t xml:space="preserve">Total CD </t>
    </r>
    <r>
      <rPr>
        <b/>
        <sz val="9"/>
        <color rgb="FFFF0000"/>
        <rFont val="Arial"/>
        <family val="2"/>
      </rPr>
      <t>3,5 PUNTOS</t>
    </r>
  </si>
  <si>
    <r>
      <t xml:space="preserve">Total PAE </t>
    </r>
    <r>
      <rPr>
        <b/>
        <sz val="9"/>
        <color rgb="FFFF0000"/>
        <rFont val="Arial"/>
        <family val="2"/>
      </rPr>
      <t>3,5 PUNTOS</t>
    </r>
  </si>
  <si>
    <r>
      <t xml:space="preserve">Total AAA </t>
    </r>
    <r>
      <rPr>
        <b/>
        <sz val="9"/>
        <color rgb="FFFF0000"/>
        <rFont val="Arial"/>
        <family val="2"/>
      </rPr>
      <t>3 PUNTOS</t>
    </r>
  </si>
  <si>
    <r>
      <t xml:space="preserve">PROMEDIO I BIMESTRE 
(CD + PAE + AAA) </t>
    </r>
    <r>
      <rPr>
        <b/>
        <sz val="9"/>
        <color rgb="FFFF0000"/>
        <rFont val="Arial"/>
        <family val="2"/>
      </rPr>
      <t>10 PUNTOS</t>
    </r>
  </si>
  <si>
    <t>COMPONENTE AUTÓNOMO</t>
  </si>
  <si>
    <t>ALTASIG LIQUINCHANO KAREN EUNICE</t>
  </si>
  <si>
    <t>ALVEAR BUSTAMANTE LEANDRO DANIEL</t>
  </si>
  <si>
    <t>AMAGUAYA LLAMUCA FAUSTO DAVID</t>
  </si>
  <si>
    <t>ASITUMBAY GARCIA NATIVIDAD NAHOMY</t>
  </si>
  <si>
    <t>AUCAY MAYOR ANNABELLA VALESKA</t>
  </si>
  <si>
    <t>AYALA GUAÑUNA ERICK GIOVANNY</t>
  </si>
  <si>
    <t>CAMPUZANO SANCHEZ JOHANNA MISHELL</t>
  </si>
  <si>
    <t>CARRILLO SINCHE RAQUEL ESTEFANIA</t>
  </si>
  <si>
    <t>CASTELO SALGUERO LUCERO ESTEFANY</t>
  </si>
  <si>
    <t>CHERREZ ROMERO FERNANDO ALEJANDRO</t>
  </si>
  <si>
    <t>CISNEROS CASTRO MARTIN ALEJANDRO</t>
  </si>
  <si>
    <t>CORREA SOLIS DAMARIS ARLETTE</t>
  </si>
  <si>
    <t>GALLEGOS DOMINGUEZ BRAULIO STEFANO</t>
  </si>
  <si>
    <t>GUAMAN FREIRE JOSSELYN DAYANA</t>
  </si>
  <si>
    <t>GUARINDA QUILAMBAQUI THANDY JAILENE</t>
  </si>
  <si>
    <t>JIMENEZ LAGUATASIG KERLY BETSABE</t>
  </si>
  <si>
    <t>LLIGUAY PERALTA EMILY GISSELA</t>
  </si>
  <si>
    <t>MALUSIN AGUAGUIÑA ANTHONY JOEL</t>
  </si>
  <si>
    <t>MEDINA LOPEZ ZOE MICAELA</t>
  </si>
  <si>
    <t>MERINO NOLIVOS STEPHANY ALEXANDRA</t>
  </si>
  <si>
    <t>MIRANDA MORAN MYRIAM ARACELI</t>
  </si>
  <si>
    <t>NARVAEZ VARGAS ANDRES SEBASTIAN</t>
  </si>
  <si>
    <t>OCHOA CISLEMA CINTHIA MARIBEL</t>
  </si>
  <si>
    <t>OÑATE ALDAZ ANGIE NAHOMI</t>
  </si>
  <si>
    <t>ORTEGA VALLE DANIEL MATEO</t>
  </si>
  <si>
    <t>PACA LOZADA DENNYS JEAN</t>
  </si>
  <si>
    <t>PAUCAR PAGUAY PAUL ALEXANDER</t>
  </si>
  <si>
    <t>PINTADO GUAYPATIN LEONARDO DAVID</t>
  </si>
  <si>
    <t>PUENTE PAREDES KELLY MYLADY</t>
  </si>
  <si>
    <t>QUINCHIGUANGO CERDA JORGE ANDRES</t>
  </si>
  <si>
    <t>RODRIGUEZ MERCHAN JAHZEEL ARIEL</t>
  </si>
  <si>
    <t>ROLDAN QUEZADA CAMILA ALEXANDRA</t>
  </si>
  <si>
    <t>SACON SACA LESLIE SOFIA</t>
  </si>
  <si>
    <t>SARABIA CAZA NAYELLY JAMILET</t>
  </si>
  <si>
    <t>SILVA SANAGUANO ANTHONY EDUARDO</t>
  </si>
  <si>
    <t>TOAQUIZA NARVAEZ DENNYS ISMAEL</t>
  </si>
  <si>
    <t>VALLEJO ERAZO SASKIA XIOMARA</t>
  </si>
  <si>
    <t>VERA CÓRDOVA CARLOS LUIS</t>
  </si>
  <si>
    <t>VILLA PAUCAR LENNIN RONNY</t>
  </si>
  <si>
    <t>YUBAILLE ASQUI STYVEN ALEJANDRO</t>
  </si>
  <si>
    <t>PROMEDIO PARTICIPACIÓN MÁXIMO 16</t>
  </si>
  <si>
    <r>
      <rPr>
        <b/>
        <sz val="9"/>
        <color rgb="FF000000"/>
        <rFont val="Arial"/>
      </rPr>
      <t xml:space="preserve">Total AAA </t>
    </r>
    <r>
      <rPr>
        <b/>
        <sz val="9"/>
        <color rgb="FFFF0000"/>
        <rFont val="Arial"/>
      </rPr>
      <t>10 PUNTOS</t>
    </r>
    <r>
      <rPr>
        <b/>
        <sz val="9"/>
        <color rgb="FF000000"/>
        <rFont val="Arial"/>
      </rPr>
      <t xml:space="preserve"> 
(Total trabajos/18)</t>
    </r>
  </si>
  <si>
    <t>-</t>
  </si>
  <si>
    <t xml:space="preserve">PRIMERO B PRIMER BIMESTRE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</si>
</sst>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00A]d&quot; de &quot;mmmm&quot; de &quot;yyyy;@"/>
  </numFmts>
  <fonts count="17" x14ac:knownFonts="1">
    <font>
      <sz val="11"/>
      <color rgb="FF000000"/>
      <name val="Calibri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b/>
      <sz val="9"/>
      <color rgb="FF000000"/>
      <name val="Arial"/>
    </font>
    <font>
      <b/>
      <sz val="9"/>
      <color rgb="FFFF0000"/>
      <name val="Arial"/>
    </font>
    <font>
      <sz val="9"/>
      <color rgb="FF000000"/>
      <name val="Calibri"/>
      <family val="2"/>
      <charset val="1"/>
    </font>
    <font>
      <sz val="9"/>
      <color rgb="FF000000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7693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3" fillId="2" borderId="1" xfId="0" applyNumberFormat="1" applyFont="1" applyFill="1" applyBorder="1" applyAlignment="1">
      <alignment horizontal="center" textRotation="90"/>
    </xf>
    <xf numFmtId="49" fontId="3" fillId="2" borderId="1" xfId="0" applyNumberFormat="1" applyFont="1" applyFill="1" applyBorder="1" applyAlignment="1">
      <alignment horizontal="center" textRotation="90"/>
    </xf>
    <xf numFmtId="49" fontId="3" fillId="0" borderId="0" xfId="0" applyNumberFormat="1" applyFont="1" applyAlignment="1">
      <alignment horizontal="center" textRotation="90"/>
    </xf>
    <xf numFmtId="49" fontId="3" fillId="3" borderId="1" xfId="0" applyNumberFormat="1" applyFont="1" applyFill="1" applyBorder="1" applyAlignment="1">
      <alignment horizontal="center" textRotation="90" wrapText="1"/>
    </xf>
    <xf numFmtId="0" fontId="0" fillId="4" borderId="0" xfId="0" applyFill="1"/>
    <xf numFmtId="2" fontId="10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4" borderId="5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textRotation="90" wrapText="1"/>
    </xf>
    <xf numFmtId="49" fontId="3" fillId="2" borderId="2" xfId="0" applyNumberFormat="1" applyFont="1" applyFill="1" applyBorder="1" applyAlignment="1">
      <alignment horizontal="center" textRotation="90" wrapText="1"/>
    </xf>
    <xf numFmtId="0" fontId="10" fillId="0" borderId="0" xfId="0" applyFont="1"/>
    <xf numFmtId="0" fontId="1" fillId="0" borderId="2" xfId="0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 textRotation="90" wrapText="1"/>
    </xf>
    <xf numFmtId="49" fontId="12" fillId="0" borderId="2" xfId="0" applyNumberFormat="1" applyFont="1" applyBorder="1" applyAlignment="1">
      <alignment horizontal="center" textRotation="90" wrapText="1"/>
    </xf>
    <xf numFmtId="164" fontId="7" fillId="4" borderId="2" xfId="0" applyNumberFormat="1" applyFont="1" applyFill="1" applyBorder="1" applyAlignment="1">
      <alignment horizontal="center" textRotation="90" wrapText="1"/>
    </xf>
    <xf numFmtId="49" fontId="13" fillId="2" borderId="2" xfId="0" applyNumberFormat="1" applyFont="1" applyFill="1" applyBorder="1" applyAlignment="1">
      <alignment horizontal="center" textRotation="90" wrapText="1"/>
    </xf>
    <xf numFmtId="2" fontId="10" fillId="4" borderId="0" xfId="0" applyNumberFormat="1" applyFont="1" applyFill="1" applyAlignment="1">
      <alignment horizontal="center"/>
    </xf>
    <xf numFmtId="0" fontId="15" fillId="0" borderId="7" xfId="0" applyFont="1" applyBorder="1"/>
    <xf numFmtId="0" fontId="15" fillId="6" borderId="4" xfId="0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8" borderId="4" xfId="0" applyFont="1" applyFill="1" applyBorder="1" applyAlignment="1">
      <alignment horizontal="center" wrapText="1"/>
    </xf>
    <xf numFmtId="2" fontId="16" fillId="0" borderId="5" xfId="0" applyNumberFormat="1" applyFont="1" applyBorder="1" applyAlignment="1">
      <alignment horizontal="center"/>
    </xf>
    <xf numFmtId="2" fontId="16" fillId="2" borderId="5" xfId="0" applyNumberFormat="1" applyFont="1" applyFill="1" applyBorder="1" applyAlignment="1">
      <alignment horizontal="center"/>
    </xf>
    <xf numFmtId="2" fontId="16" fillId="4" borderId="5" xfId="0" applyNumberFormat="1" applyFont="1" applyFill="1" applyBorder="1" applyAlignment="1">
      <alignment horizontal="center"/>
    </xf>
    <xf numFmtId="2" fontId="16" fillId="0" borderId="5" xfId="0" applyNumberFormat="1" applyFont="1" applyBorder="1"/>
    <xf numFmtId="2" fontId="16" fillId="0" borderId="5" xfId="0" quotePrefix="1" applyNumberFormat="1" applyFont="1" applyBorder="1"/>
    <xf numFmtId="0" fontId="15" fillId="2" borderId="4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center" wrapText="1"/>
    </xf>
    <xf numFmtId="0" fontId="15" fillId="9" borderId="4" xfId="0" applyFont="1" applyFill="1" applyBorder="1" applyAlignment="1">
      <alignment horizontal="center" wrapText="1"/>
    </xf>
    <xf numFmtId="164" fontId="2" fillId="4" borderId="6" xfId="0" applyNumberFormat="1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colors>
    <mruColors>
      <color rgb="FFCC0099"/>
      <color rgb="FFCC33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169624</xdr:colOff>
      <xdr:row>1</xdr:row>
      <xdr:rowOff>26097</xdr:rowOff>
    </xdr:from>
    <xdr:to>
      <xdr:col>5</xdr:col>
      <xdr:colOff>48409</xdr:colOff>
      <xdr:row>4</xdr:row>
      <xdr:rowOff>10439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EC95BC-151C-4000-86F1-713E8393C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899" y="216597"/>
          <a:ext cx="574110" cy="5558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543EC-E914-4F4B-B9A8-D14420FBC26A}">
  <dimension ref="A1:AN48"/>
  <sheetViews>
    <sheetView tabSelected="1" zoomScale="73" zoomScaleNormal="73" workbookViewId="0">
      <selection activeCell="A4" sqref="A4:AG4"/>
    </sheetView>
  </sheetViews>
  <sheetFormatPr baseColWidth="10" defaultColWidth="9.140625" defaultRowHeight="15" x14ac:dyDescent="0.25"/>
  <cols>
    <col min="1" max="1" width="4.42578125" style="2" customWidth="1"/>
    <col min="2" max="2" width="35.5703125" style="2" customWidth="1"/>
    <col min="3" max="3" width="4.85546875" style="2" customWidth="1"/>
    <col min="4" max="4" width="4.7109375" style="15" customWidth="1"/>
    <col min="5" max="7" width="5.7109375" style="15" customWidth="1"/>
    <col min="8" max="8" width="4.7109375" style="15" customWidth="1"/>
    <col min="9" max="9" width="5.28515625" style="15" customWidth="1"/>
    <col min="10" max="10" width="4.7109375" style="15" customWidth="1"/>
    <col min="11" max="11" width="5.42578125" style="15" customWidth="1"/>
    <col min="12" max="12" width="4.7109375" style="15" customWidth="1"/>
    <col min="13" max="13" width="5.28515625" style="15" customWidth="1"/>
    <col min="14" max="14" width="5.7109375" style="2" customWidth="1"/>
    <col min="15" max="16" width="5.140625" style="1" bestFit="1" customWidth="1"/>
    <col min="17" max="19" width="5" style="1" bestFit="1" customWidth="1"/>
    <col min="20" max="20" width="5.7109375" style="1" customWidth="1"/>
    <col min="21" max="21" width="5.42578125" style="1" customWidth="1"/>
    <col min="22" max="22" width="5.7109375" style="1" customWidth="1"/>
    <col min="23" max="24" width="5.42578125" style="1" customWidth="1"/>
    <col min="25" max="26" width="5.7109375" style="1" customWidth="1"/>
    <col min="27" max="27" width="4.7109375" style="1" customWidth="1"/>
    <col min="28" max="32" width="5.7109375" style="1" customWidth="1"/>
    <col min="33" max="33" width="5.28515625" style="1" customWidth="1"/>
    <col min="34" max="35" width="4.7109375" style="3" customWidth="1"/>
    <col min="36" max="38" width="4.7109375" style="4" customWidth="1"/>
  </cols>
  <sheetData>
    <row r="1" spans="1:40" x14ac:dyDescent="0.25">
      <c r="A1" s="38" t="s">
        <v>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40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40" x14ac:dyDescent="0.25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1:40" x14ac:dyDescent="0.25">
      <c r="A4" s="38" t="s">
        <v>85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1:40" x14ac:dyDescent="0.25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1:40" ht="6" customHeight="1" x14ac:dyDescent="0.25"/>
    <row r="7" spans="1:40" ht="38.25" customHeight="1" x14ac:dyDescent="0.25">
      <c r="A7" s="36"/>
      <c r="B7" s="36" t="s">
        <v>3</v>
      </c>
      <c r="C7" s="16"/>
      <c r="D7" s="40" t="s">
        <v>6</v>
      </c>
      <c r="E7" s="41"/>
      <c r="F7" s="41"/>
      <c r="G7" s="41"/>
      <c r="H7" s="42" t="s">
        <v>7</v>
      </c>
      <c r="I7" s="43"/>
      <c r="J7" s="43"/>
      <c r="K7" s="43"/>
      <c r="L7" s="43"/>
      <c r="M7" s="43"/>
      <c r="N7" s="43"/>
      <c r="O7" s="36" t="s">
        <v>41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I7" s="37" t="s">
        <v>8</v>
      </c>
      <c r="AJ7" s="37"/>
      <c r="AK7" s="37"/>
      <c r="AL7" s="37"/>
    </row>
    <row r="8" spans="1:40" ht="254.25" customHeight="1" x14ac:dyDescent="0.25">
      <c r="A8" s="39"/>
      <c r="B8" s="39"/>
      <c r="C8" s="13" t="s">
        <v>4</v>
      </c>
      <c r="D8" s="13" t="s">
        <v>9</v>
      </c>
      <c r="E8" s="13" t="s">
        <v>10</v>
      </c>
      <c r="F8" s="13" t="s">
        <v>11</v>
      </c>
      <c r="G8" s="17" t="s">
        <v>12</v>
      </c>
      <c r="H8" s="13" t="s">
        <v>13</v>
      </c>
      <c r="I8" s="13" t="s">
        <v>14</v>
      </c>
      <c r="J8" s="13" t="s">
        <v>15</v>
      </c>
      <c r="K8" s="13" t="s">
        <v>16</v>
      </c>
      <c r="L8" s="19" t="s">
        <v>17</v>
      </c>
      <c r="M8" s="18" t="s">
        <v>18</v>
      </c>
      <c r="N8" s="14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3" t="s">
        <v>26</v>
      </c>
      <c r="V8" s="13" t="s">
        <v>27</v>
      </c>
      <c r="W8" s="13" t="s">
        <v>28</v>
      </c>
      <c r="X8" s="13" t="s">
        <v>29</v>
      </c>
      <c r="Y8" s="13" t="s">
        <v>30</v>
      </c>
      <c r="Z8" s="13" t="s">
        <v>31</v>
      </c>
      <c r="AA8" s="13" t="s">
        <v>82</v>
      </c>
      <c r="AB8" s="13" t="s">
        <v>32</v>
      </c>
      <c r="AC8" s="13" t="s">
        <v>33</v>
      </c>
      <c r="AD8" s="13" t="s">
        <v>34</v>
      </c>
      <c r="AE8" s="13" t="s">
        <v>35</v>
      </c>
      <c r="AF8" s="35" t="s">
        <v>36</v>
      </c>
      <c r="AG8" s="20" t="s">
        <v>83</v>
      </c>
      <c r="AH8" s="7"/>
      <c r="AI8" s="5" t="s">
        <v>37</v>
      </c>
      <c r="AJ8" s="6" t="s">
        <v>38</v>
      </c>
      <c r="AK8" s="6" t="s">
        <v>39</v>
      </c>
      <c r="AL8" s="8" t="s">
        <v>40</v>
      </c>
    </row>
    <row r="9" spans="1:40" x14ac:dyDescent="0.25">
      <c r="A9" s="24">
        <v>1</v>
      </c>
      <c r="B9" s="22" t="s">
        <v>42</v>
      </c>
      <c r="C9" s="31">
        <v>1</v>
      </c>
      <c r="D9" s="29">
        <v>8.5</v>
      </c>
      <c r="E9" s="29">
        <v>7.87</v>
      </c>
      <c r="F9" s="29">
        <v>9.6</v>
      </c>
      <c r="G9" s="27">
        <f>(D9+E9+F9)/3</f>
        <v>8.6566666666666663</v>
      </c>
      <c r="H9" s="29">
        <v>9.8000000000000007</v>
      </c>
      <c r="I9" s="29">
        <v>9.8000000000000007</v>
      </c>
      <c r="J9" s="29">
        <v>9</v>
      </c>
      <c r="K9" s="29">
        <v>10</v>
      </c>
      <c r="L9" s="26">
        <f>(H9+I9+J9+K9)/4</f>
        <v>9.65</v>
      </c>
      <c r="M9" s="29">
        <v>10</v>
      </c>
      <c r="N9" s="27">
        <f>(L9+M9)/2</f>
        <v>9.8249999999999993</v>
      </c>
      <c r="O9" s="29">
        <v>10</v>
      </c>
      <c r="P9" s="29">
        <v>10</v>
      </c>
      <c r="Q9" s="29">
        <v>10</v>
      </c>
      <c r="R9" s="29">
        <v>10</v>
      </c>
      <c r="S9" s="29">
        <v>10</v>
      </c>
      <c r="T9" s="29">
        <v>10</v>
      </c>
      <c r="U9" s="29">
        <v>10</v>
      </c>
      <c r="V9" s="29">
        <v>10</v>
      </c>
      <c r="W9" s="29">
        <v>10</v>
      </c>
      <c r="X9" s="29">
        <v>10</v>
      </c>
      <c r="Y9" s="29">
        <v>10</v>
      </c>
      <c r="Z9" s="29">
        <v>10</v>
      </c>
      <c r="AA9" s="26">
        <v>7.5</v>
      </c>
      <c r="AB9" s="29">
        <v>10</v>
      </c>
      <c r="AC9" s="29">
        <v>10</v>
      </c>
      <c r="AD9" s="29">
        <v>10</v>
      </c>
      <c r="AE9" s="26">
        <v>10</v>
      </c>
      <c r="AF9" s="26">
        <v>10</v>
      </c>
      <c r="AG9" s="27">
        <f>SUM(O9:AF9)/16</f>
        <v>11.09375</v>
      </c>
      <c r="AH9" s="10"/>
      <c r="AI9" s="11">
        <f>(G9*3.5)/10</f>
        <v>3.0298333333333334</v>
      </c>
      <c r="AJ9" s="11">
        <f>(N9*3.5)/10</f>
        <v>3.4387499999999998</v>
      </c>
      <c r="AK9" s="11">
        <f>(AG9*3)/10</f>
        <v>3.328125</v>
      </c>
      <c r="AL9" s="11">
        <f>AI9+AJ9+AK9</f>
        <v>9.7967083333333331</v>
      </c>
    </row>
    <row r="10" spans="1:40" ht="15" customHeight="1" x14ac:dyDescent="0.25">
      <c r="A10" s="24">
        <v>2</v>
      </c>
      <c r="B10" s="22" t="s">
        <v>43</v>
      </c>
      <c r="C10" s="31">
        <v>1</v>
      </c>
      <c r="D10" s="29">
        <v>9.83</v>
      </c>
      <c r="E10" s="29">
        <v>8.8699999999999992</v>
      </c>
      <c r="F10" s="29">
        <v>9.6</v>
      </c>
      <c r="G10" s="27">
        <f t="shared" ref="G10:G48" si="0">(D10+E10+F10)/3</f>
        <v>9.4333333333333318</v>
      </c>
      <c r="H10" s="29">
        <v>9.8000000000000007</v>
      </c>
      <c r="I10" s="29">
        <v>10</v>
      </c>
      <c r="J10" s="29">
        <v>9</v>
      </c>
      <c r="K10" s="29">
        <v>10</v>
      </c>
      <c r="L10" s="26">
        <f t="shared" ref="L10:L48" si="1">(H10+I10+J10+K10)/4</f>
        <v>9.6999999999999993</v>
      </c>
      <c r="M10" s="29">
        <v>9</v>
      </c>
      <c r="N10" s="27">
        <f t="shared" ref="N10:N48" si="2">(L10+M10)/2</f>
        <v>9.35</v>
      </c>
      <c r="O10" s="29">
        <v>9.8000000000000007</v>
      </c>
      <c r="P10" s="29">
        <v>10</v>
      </c>
      <c r="Q10" s="29">
        <v>10</v>
      </c>
      <c r="R10" s="29">
        <v>10</v>
      </c>
      <c r="S10" s="29">
        <v>10</v>
      </c>
      <c r="T10" s="29">
        <v>10</v>
      </c>
      <c r="U10" s="29">
        <v>10</v>
      </c>
      <c r="V10" s="29">
        <v>10</v>
      </c>
      <c r="W10" s="29">
        <v>10</v>
      </c>
      <c r="X10" s="30"/>
      <c r="Y10" s="29">
        <v>9.8000000000000007</v>
      </c>
      <c r="Z10" s="30"/>
      <c r="AA10" s="26">
        <v>4.375</v>
      </c>
      <c r="AB10" s="29">
        <v>10</v>
      </c>
      <c r="AC10" s="29">
        <v>10</v>
      </c>
      <c r="AD10" s="29">
        <v>10</v>
      </c>
      <c r="AE10" s="26">
        <v>3.33</v>
      </c>
      <c r="AF10" s="26"/>
      <c r="AG10" s="27">
        <f t="shared" ref="AG10:AG48" si="3">SUM(O10:AF10)/16</f>
        <v>8.5815625000000004</v>
      </c>
      <c r="AH10" s="10"/>
      <c r="AI10" s="11">
        <f t="shared" ref="AI10:AI48" si="4">(G10*3.5)/10</f>
        <v>3.3016666666666659</v>
      </c>
      <c r="AJ10" s="11">
        <f t="shared" ref="AJ10:AJ48" si="5">(N10*3.5)/10</f>
        <v>3.2725</v>
      </c>
      <c r="AK10" s="11">
        <f t="shared" ref="AK10:AK48" si="6">(AG10*3)/10</f>
        <v>2.5744687500000003</v>
      </c>
      <c r="AL10" s="11">
        <f t="shared" ref="AL10:AL48" si="7">AI10+AJ10+AK10</f>
        <v>9.1486354166666661</v>
      </c>
      <c r="AN10" s="12"/>
    </row>
    <row r="11" spans="1:40" ht="15" customHeight="1" x14ac:dyDescent="0.25">
      <c r="A11" s="24">
        <v>3</v>
      </c>
      <c r="B11" s="22" t="s">
        <v>44</v>
      </c>
      <c r="C11" s="31">
        <v>1</v>
      </c>
      <c r="D11" s="29">
        <v>7.3</v>
      </c>
      <c r="E11" s="29">
        <v>9.93</v>
      </c>
      <c r="F11" s="29">
        <v>9.6</v>
      </c>
      <c r="G11" s="27">
        <f t="shared" si="0"/>
        <v>8.9433333333333334</v>
      </c>
      <c r="H11" s="29">
        <v>9.9</v>
      </c>
      <c r="I11" s="29">
        <v>10</v>
      </c>
      <c r="J11" s="29">
        <v>9</v>
      </c>
      <c r="K11" s="29">
        <v>10</v>
      </c>
      <c r="L11" s="26">
        <f t="shared" si="1"/>
        <v>9.7249999999999996</v>
      </c>
      <c r="M11" s="29">
        <v>9</v>
      </c>
      <c r="N11" s="27">
        <f t="shared" si="2"/>
        <v>9.3625000000000007</v>
      </c>
      <c r="O11" s="29">
        <v>10</v>
      </c>
      <c r="P11" s="29">
        <v>9.6</v>
      </c>
      <c r="Q11" s="29">
        <v>10</v>
      </c>
      <c r="R11" s="29">
        <v>10</v>
      </c>
      <c r="S11" s="29">
        <v>10</v>
      </c>
      <c r="T11" s="29">
        <v>10</v>
      </c>
      <c r="U11" s="29">
        <v>10</v>
      </c>
      <c r="V11" s="29">
        <v>10</v>
      </c>
      <c r="W11" s="29">
        <v>10</v>
      </c>
      <c r="X11" s="29">
        <v>10</v>
      </c>
      <c r="Y11" s="29">
        <v>10</v>
      </c>
      <c r="Z11" s="29">
        <v>10</v>
      </c>
      <c r="AA11" s="26">
        <v>7.5</v>
      </c>
      <c r="AB11" s="29">
        <v>10</v>
      </c>
      <c r="AC11" s="29">
        <v>10</v>
      </c>
      <c r="AD11" s="29">
        <v>10</v>
      </c>
      <c r="AE11" s="26">
        <v>3.33</v>
      </c>
      <c r="AF11" s="26"/>
      <c r="AG11" s="27">
        <f t="shared" si="3"/>
        <v>10.026875</v>
      </c>
      <c r="AH11" s="10"/>
      <c r="AI11" s="11">
        <f t="shared" si="4"/>
        <v>3.1301666666666668</v>
      </c>
      <c r="AJ11" s="11">
        <f t="shared" si="5"/>
        <v>3.2768750000000004</v>
      </c>
      <c r="AK11" s="11">
        <f t="shared" si="6"/>
        <v>3.0080625000000003</v>
      </c>
      <c r="AL11" s="11">
        <f t="shared" si="7"/>
        <v>9.4151041666666675</v>
      </c>
    </row>
    <row r="12" spans="1:40" ht="15" customHeight="1" x14ac:dyDescent="0.25">
      <c r="A12" s="24">
        <v>4</v>
      </c>
      <c r="B12" s="22" t="s">
        <v>45</v>
      </c>
      <c r="C12" s="31">
        <v>1</v>
      </c>
      <c r="D12" s="29">
        <v>8.83</v>
      </c>
      <c r="E12" s="29">
        <v>9.1999999999999993</v>
      </c>
      <c r="F12" s="29">
        <v>9.6</v>
      </c>
      <c r="G12" s="27">
        <f t="shared" si="0"/>
        <v>9.2100000000000009</v>
      </c>
      <c r="H12" s="29">
        <v>9.9</v>
      </c>
      <c r="I12" s="29">
        <v>10</v>
      </c>
      <c r="J12" s="29">
        <v>9</v>
      </c>
      <c r="K12" s="29">
        <v>10</v>
      </c>
      <c r="L12" s="26">
        <f t="shared" si="1"/>
        <v>9.7249999999999996</v>
      </c>
      <c r="M12" s="29">
        <v>8</v>
      </c>
      <c r="N12" s="27">
        <f t="shared" si="2"/>
        <v>8.8625000000000007</v>
      </c>
      <c r="O12" s="29">
        <v>10</v>
      </c>
      <c r="P12" s="29">
        <v>9.6</v>
      </c>
      <c r="Q12" s="29">
        <v>10</v>
      </c>
      <c r="R12" s="29">
        <v>10</v>
      </c>
      <c r="S12" s="29">
        <v>10</v>
      </c>
      <c r="T12" s="29">
        <v>10</v>
      </c>
      <c r="U12" s="29">
        <v>10</v>
      </c>
      <c r="V12" s="29">
        <v>10</v>
      </c>
      <c r="W12" s="29">
        <v>10</v>
      </c>
      <c r="X12" s="29">
        <v>10</v>
      </c>
      <c r="Y12" s="29">
        <v>10</v>
      </c>
      <c r="Z12" s="29">
        <v>10</v>
      </c>
      <c r="AA12" s="26">
        <v>4.375</v>
      </c>
      <c r="AB12" s="29">
        <v>10</v>
      </c>
      <c r="AC12" s="29">
        <v>10</v>
      </c>
      <c r="AD12" s="29">
        <v>10</v>
      </c>
      <c r="AE12" s="26">
        <v>10</v>
      </c>
      <c r="AF12" s="26"/>
      <c r="AG12" s="27">
        <f t="shared" si="3"/>
        <v>10.2484375</v>
      </c>
      <c r="AH12" s="10"/>
      <c r="AI12" s="11">
        <f t="shared" si="4"/>
        <v>3.2235</v>
      </c>
      <c r="AJ12" s="11">
        <f t="shared" si="5"/>
        <v>3.1018750000000006</v>
      </c>
      <c r="AK12" s="11">
        <f t="shared" si="6"/>
        <v>3.0745312499999997</v>
      </c>
      <c r="AL12" s="11">
        <f t="shared" si="7"/>
        <v>9.3999062500000008</v>
      </c>
    </row>
    <row r="13" spans="1:40" ht="15" customHeight="1" x14ac:dyDescent="0.25">
      <c r="A13" s="24">
        <v>5</v>
      </c>
      <c r="B13" s="22" t="s">
        <v>46</v>
      </c>
      <c r="C13" s="31">
        <v>1</v>
      </c>
      <c r="D13" s="29">
        <v>9.83</v>
      </c>
      <c r="E13" s="29">
        <v>8.27</v>
      </c>
      <c r="F13" s="29">
        <v>9.6</v>
      </c>
      <c r="G13" s="27">
        <f t="shared" si="0"/>
        <v>9.2333333333333343</v>
      </c>
      <c r="H13" s="29">
        <v>9.9</v>
      </c>
      <c r="I13" s="29">
        <v>10</v>
      </c>
      <c r="J13" s="29">
        <v>9</v>
      </c>
      <c r="K13" s="29">
        <v>10</v>
      </c>
      <c r="L13" s="26">
        <f t="shared" si="1"/>
        <v>9.7249999999999996</v>
      </c>
      <c r="M13" s="29">
        <v>9</v>
      </c>
      <c r="N13" s="27">
        <f t="shared" si="2"/>
        <v>9.3625000000000007</v>
      </c>
      <c r="O13" s="29">
        <v>10</v>
      </c>
      <c r="P13" s="29">
        <v>10</v>
      </c>
      <c r="Q13" s="29">
        <v>10</v>
      </c>
      <c r="R13" s="29">
        <v>10</v>
      </c>
      <c r="S13" s="29">
        <v>10</v>
      </c>
      <c r="T13" s="29">
        <v>10</v>
      </c>
      <c r="U13" s="29">
        <v>10</v>
      </c>
      <c r="V13" s="29">
        <v>10</v>
      </c>
      <c r="W13" s="29">
        <v>10</v>
      </c>
      <c r="X13" s="29">
        <v>10</v>
      </c>
      <c r="Y13" s="29">
        <v>10</v>
      </c>
      <c r="Z13" s="29">
        <v>10</v>
      </c>
      <c r="AA13" s="26">
        <v>6.25</v>
      </c>
      <c r="AB13" s="29">
        <v>10</v>
      </c>
      <c r="AC13" s="29">
        <v>10</v>
      </c>
      <c r="AD13" s="29">
        <v>10</v>
      </c>
      <c r="AE13" s="26">
        <v>3.33</v>
      </c>
      <c r="AF13" s="26"/>
      <c r="AG13" s="27">
        <f t="shared" si="3"/>
        <v>9.9737500000000008</v>
      </c>
      <c r="AH13" s="10"/>
      <c r="AI13" s="11">
        <f t="shared" si="4"/>
        <v>3.2316666666666669</v>
      </c>
      <c r="AJ13" s="11">
        <f t="shared" si="5"/>
        <v>3.2768750000000004</v>
      </c>
      <c r="AK13" s="11">
        <f t="shared" si="6"/>
        <v>2.9921250000000001</v>
      </c>
      <c r="AL13" s="11">
        <f t="shared" si="7"/>
        <v>9.5006666666666675</v>
      </c>
    </row>
    <row r="14" spans="1:40" ht="15" customHeight="1" x14ac:dyDescent="0.25">
      <c r="A14" s="24">
        <v>6</v>
      </c>
      <c r="B14" s="22" t="s">
        <v>47</v>
      </c>
      <c r="C14" s="31">
        <v>1</v>
      </c>
      <c r="D14" s="29">
        <v>9.17</v>
      </c>
      <c r="E14" s="29">
        <v>9.93</v>
      </c>
      <c r="F14" s="29">
        <v>8.4</v>
      </c>
      <c r="G14" s="27">
        <f t="shared" si="0"/>
        <v>9.1666666666666661</v>
      </c>
      <c r="H14" s="29">
        <v>9.9</v>
      </c>
      <c r="I14" s="29">
        <v>10</v>
      </c>
      <c r="J14" s="29">
        <v>9</v>
      </c>
      <c r="K14" s="29">
        <v>10</v>
      </c>
      <c r="L14" s="26">
        <f t="shared" si="1"/>
        <v>9.7249999999999996</v>
      </c>
      <c r="M14" s="29">
        <v>9</v>
      </c>
      <c r="N14" s="27">
        <f t="shared" si="2"/>
        <v>9.3625000000000007</v>
      </c>
      <c r="O14" s="29">
        <v>10</v>
      </c>
      <c r="P14" s="29">
        <v>9.1999999999999993</v>
      </c>
      <c r="Q14" s="29">
        <v>10</v>
      </c>
      <c r="R14" s="29">
        <v>10</v>
      </c>
      <c r="S14" s="29">
        <v>10</v>
      </c>
      <c r="T14" s="29">
        <v>10</v>
      </c>
      <c r="U14" s="29">
        <v>10</v>
      </c>
      <c r="V14" s="29">
        <v>10</v>
      </c>
      <c r="W14" s="29">
        <v>10</v>
      </c>
      <c r="X14" s="29">
        <v>10</v>
      </c>
      <c r="Y14" s="29">
        <v>10</v>
      </c>
      <c r="Z14" s="29">
        <v>10</v>
      </c>
      <c r="AA14" s="26">
        <v>5</v>
      </c>
      <c r="AB14" s="29">
        <v>10</v>
      </c>
      <c r="AC14" s="29">
        <v>10</v>
      </c>
      <c r="AD14" s="29">
        <v>10</v>
      </c>
      <c r="AE14" s="26">
        <v>3.33</v>
      </c>
      <c r="AF14" s="26"/>
      <c r="AG14" s="27">
        <f t="shared" si="3"/>
        <v>9.8456250000000001</v>
      </c>
      <c r="AH14" s="10"/>
      <c r="AI14" s="11">
        <f t="shared" si="4"/>
        <v>3.208333333333333</v>
      </c>
      <c r="AJ14" s="11">
        <f t="shared" si="5"/>
        <v>3.2768750000000004</v>
      </c>
      <c r="AK14" s="11">
        <f t="shared" si="6"/>
        <v>2.9536875</v>
      </c>
      <c r="AL14" s="11">
        <f t="shared" si="7"/>
        <v>9.4388958333333335</v>
      </c>
    </row>
    <row r="15" spans="1:40" ht="15" customHeight="1" x14ac:dyDescent="0.25">
      <c r="A15" s="24">
        <v>7</v>
      </c>
      <c r="B15" s="22" t="s">
        <v>48</v>
      </c>
      <c r="C15" s="31">
        <v>1</v>
      </c>
      <c r="D15" s="29">
        <v>6.12</v>
      </c>
      <c r="E15" s="30"/>
      <c r="F15" s="26"/>
      <c r="G15" s="27">
        <f t="shared" si="0"/>
        <v>2.04</v>
      </c>
      <c r="H15" s="29">
        <v>9.9</v>
      </c>
      <c r="I15" s="29">
        <v>10</v>
      </c>
      <c r="J15" s="30"/>
      <c r="K15" s="29">
        <v>10</v>
      </c>
      <c r="L15" s="26">
        <f t="shared" si="1"/>
        <v>7.4749999999999996</v>
      </c>
      <c r="M15" s="26"/>
      <c r="N15" s="27">
        <f t="shared" si="2"/>
        <v>3.7374999999999998</v>
      </c>
      <c r="O15" s="29">
        <v>10</v>
      </c>
      <c r="P15" s="29">
        <v>9.6</v>
      </c>
      <c r="Q15" s="29">
        <v>10</v>
      </c>
      <c r="R15" s="29">
        <v>10</v>
      </c>
      <c r="S15" s="29">
        <v>10</v>
      </c>
      <c r="T15" s="29">
        <v>10</v>
      </c>
      <c r="U15" s="29">
        <v>10</v>
      </c>
      <c r="V15" s="29">
        <v>10</v>
      </c>
      <c r="W15" s="29">
        <v>10</v>
      </c>
      <c r="X15" s="29">
        <v>10</v>
      </c>
      <c r="Y15" s="29">
        <v>5</v>
      </c>
      <c r="Z15" s="29">
        <v>10</v>
      </c>
      <c r="AA15" s="26">
        <v>3.75</v>
      </c>
      <c r="AB15" s="29">
        <v>10</v>
      </c>
      <c r="AC15" s="29">
        <v>10</v>
      </c>
      <c r="AD15" s="30"/>
      <c r="AE15" s="26">
        <v>0</v>
      </c>
      <c r="AF15" s="26"/>
      <c r="AG15" s="27">
        <f t="shared" si="3"/>
        <v>8.6468749999999996</v>
      </c>
      <c r="AH15" s="10"/>
      <c r="AI15" s="11">
        <f t="shared" si="4"/>
        <v>0.71400000000000008</v>
      </c>
      <c r="AJ15" s="11">
        <f t="shared" si="5"/>
        <v>1.308125</v>
      </c>
      <c r="AK15" s="11">
        <f t="shared" si="6"/>
        <v>2.5940624999999997</v>
      </c>
      <c r="AL15" s="11">
        <f t="shared" si="7"/>
        <v>4.6161874999999997</v>
      </c>
    </row>
    <row r="16" spans="1:40" ht="15" customHeight="1" x14ac:dyDescent="0.25">
      <c r="A16" s="24">
        <v>8</v>
      </c>
      <c r="B16" s="22" t="s">
        <v>49</v>
      </c>
      <c r="C16" s="32">
        <v>2</v>
      </c>
      <c r="D16" s="29">
        <v>9.83</v>
      </c>
      <c r="E16" s="29">
        <v>8.4</v>
      </c>
      <c r="F16" s="29">
        <v>10</v>
      </c>
      <c r="G16" s="27">
        <f t="shared" si="0"/>
        <v>9.41</v>
      </c>
      <c r="H16" s="29">
        <v>10</v>
      </c>
      <c r="I16" s="29">
        <v>9.8000000000000007</v>
      </c>
      <c r="J16" s="29">
        <v>8.5</v>
      </c>
      <c r="K16" s="29">
        <v>9.5</v>
      </c>
      <c r="L16" s="26">
        <f t="shared" si="1"/>
        <v>9.4499999999999993</v>
      </c>
      <c r="M16" s="29">
        <v>9.6</v>
      </c>
      <c r="N16" s="27">
        <f t="shared" si="2"/>
        <v>9.5249999999999986</v>
      </c>
      <c r="O16" s="29">
        <v>10</v>
      </c>
      <c r="P16" s="29">
        <v>10</v>
      </c>
      <c r="Q16" s="29">
        <v>10</v>
      </c>
      <c r="R16" s="29">
        <v>10</v>
      </c>
      <c r="S16" s="29">
        <v>10</v>
      </c>
      <c r="T16" s="29">
        <v>10</v>
      </c>
      <c r="U16" s="29">
        <v>10</v>
      </c>
      <c r="V16" s="29">
        <v>10</v>
      </c>
      <c r="W16" s="29">
        <v>10</v>
      </c>
      <c r="X16" s="29">
        <v>10</v>
      </c>
      <c r="Y16" s="29">
        <v>10</v>
      </c>
      <c r="Z16" s="29">
        <v>10</v>
      </c>
      <c r="AA16" s="26">
        <v>6.875</v>
      </c>
      <c r="AB16" s="29">
        <v>10</v>
      </c>
      <c r="AC16" s="29">
        <v>10</v>
      </c>
      <c r="AD16" s="29">
        <v>10</v>
      </c>
      <c r="AE16" s="26">
        <v>0</v>
      </c>
      <c r="AF16" s="26"/>
      <c r="AG16" s="27">
        <f t="shared" si="3"/>
        <v>9.8046875</v>
      </c>
      <c r="AH16" s="10"/>
      <c r="AI16" s="11">
        <f t="shared" si="4"/>
        <v>3.2935000000000003</v>
      </c>
      <c r="AJ16" s="11">
        <f t="shared" si="5"/>
        <v>3.3337499999999993</v>
      </c>
      <c r="AK16" s="11">
        <f t="shared" si="6"/>
        <v>2.94140625</v>
      </c>
      <c r="AL16" s="11">
        <f t="shared" si="7"/>
        <v>9.5686562500000001</v>
      </c>
    </row>
    <row r="17" spans="1:38" ht="15" customHeight="1" x14ac:dyDescent="0.25">
      <c r="A17" s="24">
        <v>9</v>
      </c>
      <c r="B17" s="22" t="s">
        <v>50</v>
      </c>
      <c r="C17" s="32">
        <v>2</v>
      </c>
      <c r="D17" s="29">
        <v>7.63</v>
      </c>
      <c r="E17" s="29">
        <v>4.7300000000000004</v>
      </c>
      <c r="F17" s="29">
        <v>9</v>
      </c>
      <c r="G17" s="27">
        <f t="shared" si="0"/>
        <v>7.12</v>
      </c>
      <c r="H17" s="29">
        <v>10</v>
      </c>
      <c r="I17" s="29">
        <v>9.8000000000000007</v>
      </c>
      <c r="J17" s="29">
        <v>8.5</v>
      </c>
      <c r="K17" s="29">
        <v>9.5</v>
      </c>
      <c r="L17" s="26">
        <f t="shared" si="1"/>
        <v>9.4499999999999993</v>
      </c>
      <c r="M17" s="29">
        <v>9.6</v>
      </c>
      <c r="N17" s="27">
        <f t="shared" si="2"/>
        <v>9.5249999999999986</v>
      </c>
      <c r="O17" s="29">
        <v>10</v>
      </c>
      <c r="P17" s="29">
        <v>9.1999999999999993</v>
      </c>
      <c r="Q17" s="29">
        <v>10</v>
      </c>
      <c r="R17" s="29">
        <v>10</v>
      </c>
      <c r="S17" s="29">
        <v>10</v>
      </c>
      <c r="T17" s="29">
        <v>10</v>
      </c>
      <c r="U17" s="29">
        <v>10</v>
      </c>
      <c r="V17" s="29">
        <v>10</v>
      </c>
      <c r="W17" s="29">
        <v>10</v>
      </c>
      <c r="X17" s="29">
        <v>10</v>
      </c>
      <c r="Y17" s="29">
        <v>9.8000000000000007</v>
      </c>
      <c r="Z17" s="29">
        <v>10</v>
      </c>
      <c r="AA17" s="26">
        <v>4.375</v>
      </c>
      <c r="AB17" s="29">
        <v>10</v>
      </c>
      <c r="AC17" s="29">
        <v>10</v>
      </c>
      <c r="AD17" s="29">
        <v>10</v>
      </c>
      <c r="AE17" s="26">
        <v>6.67</v>
      </c>
      <c r="AF17" s="26">
        <v>10</v>
      </c>
      <c r="AG17" s="27">
        <f t="shared" si="3"/>
        <v>10.627812499999999</v>
      </c>
      <c r="AH17" s="10"/>
      <c r="AI17" s="11">
        <f t="shared" si="4"/>
        <v>2.492</v>
      </c>
      <c r="AJ17" s="11">
        <f t="shared" si="5"/>
        <v>3.3337499999999993</v>
      </c>
      <c r="AK17" s="11">
        <f t="shared" si="6"/>
        <v>3.18834375</v>
      </c>
      <c r="AL17" s="11">
        <f t="shared" si="7"/>
        <v>9.0140937499999989</v>
      </c>
    </row>
    <row r="18" spans="1:38" ht="15" customHeight="1" x14ac:dyDescent="0.25">
      <c r="A18" s="24">
        <v>10</v>
      </c>
      <c r="B18" s="22" t="s">
        <v>51</v>
      </c>
      <c r="C18" s="32">
        <v>2</v>
      </c>
      <c r="D18" s="29">
        <v>8.5299999999999994</v>
      </c>
      <c r="E18" s="29">
        <v>8</v>
      </c>
      <c r="F18" s="29">
        <v>9</v>
      </c>
      <c r="G18" s="27">
        <f t="shared" si="0"/>
        <v>8.51</v>
      </c>
      <c r="H18" s="29">
        <v>10</v>
      </c>
      <c r="I18" s="29">
        <v>9.8000000000000007</v>
      </c>
      <c r="J18" s="29">
        <v>8.5</v>
      </c>
      <c r="K18" s="29">
        <v>9.5</v>
      </c>
      <c r="L18" s="26">
        <f t="shared" si="1"/>
        <v>9.4499999999999993</v>
      </c>
      <c r="M18" s="29">
        <v>9.6</v>
      </c>
      <c r="N18" s="27">
        <f t="shared" si="2"/>
        <v>9.5249999999999986</v>
      </c>
      <c r="O18" s="29">
        <v>10</v>
      </c>
      <c r="P18" s="29">
        <v>6.4</v>
      </c>
      <c r="Q18" s="29">
        <v>10</v>
      </c>
      <c r="R18" s="29">
        <v>10</v>
      </c>
      <c r="S18" s="29">
        <v>10</v>
      </c>
      <c r="T18" s="29">
        <v>10</v>
      </c>
      <c r="U18" s="29">
        <v>10</v>
      </c>
      <c r="V18" s="29">
        <v>10</v>
      </c>
      <c r="W18" s="29">
        <v>10</v>
      </c>
      <c r="X18" s="29">
        <v>10</v>
      </c>
      <c r="Y18" s="29">
        <v>10</v>
      </c>
      <c r="Z18" s="29">
        <v>10</v>
      </c>
      <c r="AA18" s="26">
        <v>5</v>
      </c>
      <c r="AB18" s="29">
        <v>10</v>
      </c>
      <c r="AC18" s="29">
        <v>10</v>
      </c>
      <c r="AD18" s="29">
        <v>10</v>
      </c>
      <c r="AE18" s="26">
        <v>6.67</v>
      </c>
      <c r="AF18" s="26">
        <v>10</v>
      </c>
      <c r="AG18" s="27">
        <f t="shared" si="3"/>
        <v>10.504375</v>
      </c>
      <c r="AH18" s="10"/>
      <c r="AI18" s="11">
        <f t="shared" si="4"/>
        <v>2.9784999999999999</v>
      </c>
      <c r="AJ18" s="11">
        <f t="shared" si="5"/>
        <v>3.3337499999999993</v>
      </c>
      <c r="AK18" s="11">
        <f t="shared" si="6"/>
        <v>3.1513125</v>
      </c>
      <c r="AL18" s="11">
        <f t="shared" si="7"/>
        <v>9.4635624999999983</v>
      </c>
    </row>
    <row r="19" spans="1:38" ht="15" customHeight="1" x14ac:dyDescent="0.25">
      <c r="A19" s="24">
        <v>11</v>
      </c>
      <c r="B19" s="22" t="s">
        <v>52</v>
      </c>
      <c r="C19" s="32">
        <v>2</v>
      </c>
      <c r="D19" s="29">
        <v>9.5</v>
      </c>
      <c r="E19" s="29">
        <v>9.6</v>
      </c>
      <c r="F19" s="29">
        <v>10</v>
      </c>
      <c r="G19" s="27">
        <f t="shared" si="0"/>
        <v>9.7000000000000011</v>
      </c>
      <c r="H19" s="29">
        <v>10</v>
      </c>
      <c r="I19" s="29">
        <v>9.8000000000000007</v>
      </c>
      <c r="J19" s="29">
        <v>8.5</v>
      </c>
      <c r="K19" s="29">
        <v>9.5</v>
      </c>
      <c r="L19" s="26">
        <f t="shared" si="1"/>
        <v>9.4499999999999993</v>
      </c>
      <c r="M19" s="29">
        <v>9.6</v>
      </c>
      <c r="N19" s="27">
        <f t="shared" si="2"/>
        <v>9.5249999999999986</v>
      </c>
      <c r="O19" s="29">
        <v>10</v>
      </c>
      <c r="P19" s="29">
        <v>9.6</v>
      </c>
      <c r="Q19" s="29">
        <v>10</v>
      </c>
      <c r="R19" s="29">
        <v>10</v>
      </c>
      <c r="S19" s="29">
        <v>10</v>
      </c>
      <c r="T19" s="29">
        <v>10</v>
      </c>
      <c r="U19" s="29">
        <v>10</v>
      </c>
      <c r="V19" s="29">
        <v>10</v>
      </c>
      <c r="W19" s="29">
        <v>10</v>
      </c>
      <c r="X19" s="29">
        <v>10</v>
      </c>
      <c r="Y19" s="29">
        <v>10</v>
      </c>
      <c r="Z19" s="29">
        <v>10</v>
      </c>
      <c r="AA19" s="26">
        <v>5</v>
      </c>
      <c r="AB19" s="29">
        <v>10</v>
      </c>
      <c r="AC19" s="29">
        <v>10</v>
      </c>
      <c r="AD19" s="29">
        <v>10</v>
      </c>
      <c r="AE19" s="26">
        <v>6.67</v>
      </c>
      <c r="AF19" s="26"/>
      <c r="AG19" s="27">
        <f t="shared" si="3"/>
        <v>10.079374999999999</v>
      </c>
      <c r="AH19" s="10"/>
      <c r="AI19" s="11">
        <f t="shared" si="4"/>
        <v>3.3950000000000005</v>
      </c>
      <c r="AJ19" s="11">
        <f t="shared" si="5"/>
        <v>3.3337499999999993</v>
      </c>
      <c r="AK19" s="11">
        <f t="shared" si="6"/>
        <v>3.0238124999999996</v>
      </c>
      <c r="AL19" s="11">
        <f t="shared" si="7"/>
        <v>9.7525624999999998</v>
      </c>
    </row>
    <row r="20" spans="1:38" ht="15" customHeight="1" x14ac:dyDescent="0.25">
      <c r="A20" s="24">
        <v>12</v>
      </c>
      <c r="B20" s="22" t="s">
        <v>53</v>
      </c>
      <c r="C20" s="32">
        <v>2</v>
      </c>
      <c r="D20" s="29">
        <v>8.3699999999999992</v>
      </c>
      <c r="E20" s="29">
        <v>9.07</v>
      </c>
      <c r="F20" s="29">
        <v>10</v>
      </c>
      <c r="G20" s="27">
        <f t="shared" si="0"/>
        <v>9.1466666666666665</v>
      </c>
      <c r="H20" s="29">
        <v>10</v>
      </c>
      <c r="I20" s="29">
        <v>9.8000000000000007</v>
      </c>
      <c r="J20" s="29">
        <v>8.5</v>
      </c>
      <c r="K20" s="29">
        <v>9.5</v>
      </c>
      <c r="L20" s="26">
        <f t="shared" si="1"/>
        <v>9.4499999999999993</v>
      </c>
      <c r="M20" s="29">
        <v>8.8000000000000007</v>
      </c>
      <c r="N20" s="27">
        <f t="shared" si="2"/>
        <v>9.125</v>
      </c>
      <c r="O20" s="29">
        <v>10</v>
      </c>
      <c r="P20" s="29">
        <v>9.6</v>
      </c>
      <c r="Q20" s="29">
        <v>10</v>
      </c>
      <c r="R20" s="29">
        <v>10</v>
      </c>
      <c r="S20" s="29">
        <v>10</v>
      </c>
      <c r="T20" s="29">
        <v>10</v>
      </c>
      <c r="U20" s="29">
        <v>10</v>
      </c>
      <c r="V20" s="29">
        <v>10</v>
      </c>
      <c r="W20" s="29">
        <v>10</v>
      </c>
      <c r="X20" s="29">
        <v>10</v>
      </c>
      <c r="Y20" s="29">
        <v>10</v>
      </c>
      <c r="Z20" s="29">
        <v>10</v>
      </c>
      <c r="AA20" s="26">
        <v>5.625</v>
      </c>
      <c r="AB20" s="29">
        <v>10</v>
      </c>
      <c r="AC20" s="29">
        <v>10</v>
      </c>
      <c r="AD20" s="29">
        <v>10</v>
      </c>
      <c r="AE20" s="26">
        <v>10</v>
      </c>
      <c r="AF20" s="26"/>
      <c r="AG20" s="27">
        <f t="shared" si="3"/>
        <v>10.3265625</v>
      </c>
      <c r="AH20" s="10"/>
      <c r="AI20" s="11">
        <f t="shared" si="4"/>
        <v>3.2013333333333334</v>
      </c>
      <c r="AJ20" s="11">
        <f t="shared" si="5"/>
        <v>3.1937500000000001</v>
      </c>
      <c r="AK20" s="11">
        <f t="shared" si="6"/>
        <v>3.0979687499999997</v>
      </c>
      <c r="AL20" s="11">
        <f t="shared" si="7"/>
        <v>9.4930520833333336</v>
      </c>
    </row>
    <row r="21" spans="1:38" s="9" customFormat="1" ht="15" customHeight="1" x14ac:dyDescent="0.25">
      <c r="A21" s="24">
        <v>13</v>
      </c>
      <c r="B21" s="22" t="s">
        <v>54</v>
      </c>
      <c r="C21" s="32">
        <v>2</v>
      </c>
      <c r="D21" s="29">
        <v>9.83</v>
      </c>
      <c r="E21" s="29">
        <v>9.1999999999999993</v>
      </c>
      <c r="F21" s="29">
        <v>8</v>
      </c>
      <c r="G21" s="27">
        <f t="shared" si="0"/>
        <v>9.01</v>
      </c>
      <c r="H21" s="29">
        <v>10</v>
      </c>
      <c r="I21" s="29">
        <v>9.8000000000000007</v>
      </c>
      <c r="J21" s="29">
        <v>8.5</v>
      </c>
      <c r="K21" s="29">
        <v>9.5</v>
      </c>
      <c r="L21" s="26">
        <f t="shared" si="1"/>
        <v>9.4499999999999993</v>
      </c>
      <c r="M21" s="29">
        <v>10</v>
      </c>
      <c r="N21" s="27">
        <f t="shared" si="2"/>
        <v>9.7249999999999996</v>
      </c>
      <c r="O21" s="29">
        <v>10</v>
      </c>
      <c r="P21" s="29">
        <v>10</v>
      </c>
      <c r="Q21" s="29">
        <v>10</v>
      </c>
      <c r="R21" s="29">
        <v>10</v>
      </c>
      <c r="S21" s="29">
        <v>10</v>
      </c>
      <c r="T21" s="29">
        <v>10</v>
      </c>
      <c r="U21" s="29">
        <v>10</v>
      </c>
      <c r="V21" s="29">
        <v>10</v>
      </c>
      <c r="W21" s="29">
        <v>10</v>
      </c>
      <c r="X21" s="29">
        <v>10</v>
      </c>
      <c r="Y21" s="29">
        <v>10</v>
      </c>
      <c r="Z21" s="29">
        <v>10</v>
      </c>
      <c r="AA21" s="28">
        <v>10</v>
      </c>
      <c r="AB21" s="29">
        <v>10</v>
      </c>
      <c r="AC21" s="29">
        <v>10</v>
      </c>
      <c r="AD21" s="29">
        <v>10</v>
      </c>
      <c r="AE21" s="28">
        <v>10</v>
      </c>
      <c r="AF21" s="28"/>
      <c r="AG21" s="27">
        <f t="shared" si="3"/>
        <v>10.625</v>
      </c>
      <c r="AH21" s="21"/>
      <c r="AI21" s="11">
        <f t="shared" si="4"/>
        <v>3.1535000000000002</v>
      </c>
      <c r="AJ21" s="11">
        <f t="shared" si="5"/>
        <v>3.4037500000000001</v>
      </c>
      <c r="AK21" s="11">
        <f t="shared" si="6"/>
        <v>3.1875</v>
      </c>
      <c r="AL21" s="11">
        <f t="shared" si="7"/>
        <v>9.7447499999999998</v>
      </c>
    </row>
    <row r="22" spans="1:38" s="9" customFormat="1" ht="15" customHeight="1" x14ac:dyDescent="0.25">
      <c r="A22" s="24">
        <v>14</v>
      </c>
      <c r="B22" s="22" t="s">
        <v>55</v>
      </c>
      <c r="C22" s="33">
        <v>3</v>
      </c>
      <c r="D22" s="29">
        <v>9.1999999999999993</v>
      </c>
      <c r="E22" s="29">
        <v>9.1300000000000008</v>
      </c>
      <c r="F22" s="29">
        <v>8</v>
      </c>
      <c r="G22" s="27">
        <f t="shared" si="0"/>
        <v>8.7766666666666655</v>
      </c>
      <c r="H22" s="29">
        <v>10</v>
      </c>
      <c r="I22" s="29">
        <v>10</v>
      </c>
      <c r="J22" s="30"/>
      <c r="K22" s="29">
        <v>9</v>
      </c>
      <c r="L22" s="26">
        <f t="shared" si="1"/>
        <v>7.25</v>
      </c>
      <c r="M22" s="29">
        <v>9.6</v>
      </c>
      <c r="N22" s="27">
        <f t="shared" si="2"/>
        <v>8.4250000000000007</v>
      </c>
      <c r="O22" s="29">
        <v>10</v>
      </c>
      <c r="P22" s="29">
        <v>10</v>
      </c>
      <c r="Q22" s="29">
        <v>10</v>
      </c>
      <c r="R22" s="29">
        <v>10</v>
      </c>
      <c r="S22" s="29">
        <v>10</v>
      </c>
      <c r="T22" s="29">
        <v>10</v>
      </c>
      <c r="U22" s="29">
        <v>10</v>
      </c>
      <c r="V22" s="29">
        <v>10</v>
      </c>
      <c r="W22" s="29">
        <v>10</v>
      </c>
      <c r="X22" s="29">
        <v>10</v>
      </c>
      <c r="Y22" s="29">
        <v>9.8000000000000007</v>
      </c>
      <c r="Z22" s="29">
        <v>10</v>
      </c>
      <c r="AA22" s="28">
        <v>2.5</v>
      </c>
      <c r="AB22" s="29">
        <v>10</v>
      </c>
      <c r="AC22" s="29">
        <v>10</v>
      </c>
      <c r="AD22" s="29">
        <v>8.5</v>
      </c>
      <c r="AE22" s="28">
        <v>6.67</v>
      </c>
      <c r="AF22" s="28"/>
      <c r="AG22" s="27">
        <f t="shared" si="3"/>
        <v>9.8418749999999999</v>
      </c>
      <c r="AH22" s="21"/>
      <c r="AI22" s="11">
        <f t="shared" si="4"/>
        <v>3.0718333333333332</v>
      </c>
      <c r="AJ22" s="11">
        <f t="shared" si="5"/>
        <v>2.9487500000000004</v>
      </c>
      <c r="AK22" s="11">
        <f t="shared" si="6"/>
        <v>2.9525625</v>
      </c>
      <c r="AL22" s="11">
        <f t="shared" si="7"/>
        <v>8.9731458333333336</v>
      </c>
    </row>
    <row r="23" spans="1:38" s="9" customFormat="1" ht="15" customHeight="1" x14ac:dyDescent="0.25">
      <c r="A23" s="24">
        <v>15</v>
      </c>
      <c r="B23" s="22" t="s">
        <v>56</v>
      </c>
      <c r="C23" s="33">
        <v>3</v>
      </c>
      <c r="D23" s="29">
        <v>9.5</v>
      </c>
      <c r="E23" s="29">
        <v>9.6</v>
      </c>
      <c r="F23" s="29">
        <v>8</v>
      </c>
      <c r="G23" s="27">
        <f t="shared" si="0"/>
        <v>9.0333333333333332</v>
      </c>
      <c r="H23" s="29">
        <v>10</v>
      </c>
      <c r="I23" s="29">
        <v>10</v>
      </c>
      <c r="J23" s="29">
        <v>8.5</v>
      </c>
      <c r="K23" s="29">
        <v>9</v>
      </c>
      <c r="L23" s="26">
        <f t="shared" si="1"/>
        <v>9.375</v>
      </c>
      <c r="M23" s="29">
        <v>9.1999999999999993</v>
      </c>
      <c r="N23" s="27">
        <f t="shared" si="2"/>
        <v>9.2874999999999996</v>
      </c>
      <c r="O23" s="29">
        <v>10</v>
      </c>
      <c r="P23" s="29">
        <v>10</v>
      </c>
      <c r="Q23" s="29">
        <v>10</v>
      </c>
      <c r="R23" s="29">
        <v>10</v>
      </c>
      <c r="S23" s="29">
        <v>10</v>
      </c>
      <c r="T23" s="29">
        <v>10</v>
      </c>
      <c r="U23" s="29">
        <v>10</v>
      </c>
      <c r="V23" s="29">
        <v>10</v>
      </c>
      <c r="W23" s="29">
        <v>10</v>
      </c>
      <c r="X23" s="29">
        <v>10</v>
      </c>
      <c r="Y23" s="29">
        <v>10</v>
      </c>
      <c r="Z23" s="29">
        <v>10</v>
      </c>
      <c r="AA23" s="28">
        <v>2.5</v>
      </c>
      <c r="AB23" s="29">
        <v>10</v>
      </c>
      <c r="AC23" s="29">
        <v>10</v>
      </c>
      <c r="AD23" s="29">
        <v>10</v>
      </c>
      <c r="AE23" s="28">
        <v>6.67</v>
      </c>
      <c r="AF23" s="28"/>
      <c r="AG23" s="27">
        <f t="shared" si="3"/>
        <v>9.9481249999999992</v>
      </c>
      <c r="AH23" s="21"/>
      <c r="AI23" s="11">
        <f t="shared" si="4"/>
        <v>3.1616666666666666</v>
      </c>
      <c r="AJ23" s="11">
        <f t="shared" si="5"/>
        <v>3.2506250000000003</v>
      </c>
      <c r="AK23" s="11">
        <f t="shared" si="6"/>
        <v>2.9844374999999999</v>
      </c>
      <c r="AL23" s="11">
        <f t="shared" si="7"/>
        <v>9.3967291666666668</v>
      </c>
    </row>
    <row r="24" spans="1:38" ht="15" customHeight="1" x14ac:dyDescent="0.25">
      <c r="A24" s="24">
        <v>16</v>
      </c>
      <c r="B24" s="22" t="s">
        <v>57</v>
      </c>
      <c r="C24" s="33">
        <v>3</v>
      </c>
      <c r="D24" s="29">
        <v>7.87</v>
      </c>
      <c r="E24" s="29">
        <v>9.27</v>
      </c>
      <c r="F24" s="29">
        <v>10</v>
      </c>
      <c r="G24" s="27">
        <f t="shared" si="0"/>
        <v>9.0466666666666669</v>
      </c>
      <c r="H24" s="29">
        <v>10</v>
      </c>
      <c r="I24" s="29">
        <v>10</v>
      </c>
      <c r="J24" s="29">
        <v>8.5</v>
      </c>
      <c r="K24" s="29">
        <v>9</v>
      </c>
      <c r="L24" s="26">
        <f t="shared" si="1"/>
        <v>9.375</v>
      </c>
      <c r="M24" s="29">
        <v>9.6</v>
      </c>
      <c r="N24" s="27">
        <f t="shared" si="2"/>
        <v>9.4875000000000007</v>
      </c>
      <c r="O24" s="29">
        <v>10</v>
      </c>
      <c r="P24" s="29">
        <v>8.8000000000000007</v>
      </c>
      <c r="Q24" s="29">
        <v>10</v>
      </c>
      <c r="R24" s="29">
        <v>10</v>
      </c>
      <c r="S24" s="29">
        <v>10</v>
      </c>
      <c r="T24" s="29">
        <v>10</v>
      </c>
      <c r="U24" s="29">
        <v>10</v>
      </c>
      <c r="V24" s="29">
        <v>10</v>
      </c>
      <c r="W24" s="29">
        <v>10</v>
      </c>
      <c r="X24" s="29">
        <v>10</v>
      </c>
      <c r="Y24" s="29">
        <v>9.8000000000000007</v>
      </c>
      <c r="Z24" s="29">
        <v>10</v>
      </c>
      <c r="AA24" s="26">
        <v>3.125</v>
      </c>
      <c r="AB24" s="29">
        <v>10</v>
      </c>
      <c r="AC24" s="29">
        <v>10</v>
      </c>
      <c r="AD24" s="29">
        <v>9.5</v>
      </c>
      <c r="AE24" s="26">
        <v>3.33</v>
      </c>
      <c r="AF24" s="26"/>
      <c r="AG24" s="27">
        <f t="shared" si="3"/>
        <v>9.6596875000000004</v>
      </c>
      <c r="AH24" s="10"/>
      <c r="AI24" s="11">
        <f t="shared" si="4"/>
        <v>3.1663333333333332</v>
      </c>
      <c r="AJ24" s="11">
        <f t="shared" si="5"/>
        <v>3.3206250000000006</v>
      </c>
      <c r="AK24" s="11">
        <f t="shared" si="6"/>
        <v>2.8979062500000001</v>
      </c>
      <c r="AL24" s="11">
        <f t="shared" si="7"/>
        <v>9.384864583333334</v>
      </c>
    </row>
    <row r="25" spans="1:38" ht="15" customHeight="1" x14ac:dyDescent="0.25">
      <c r="A25" s="24">
        <v>17</v>
      </c>
      <c r="B25" s="22" t="s">
        <v>58</v>
      </c>
      <c r="C25" s="33">
        <v>3</v>
      </c>
      <c r="D25" s="29">
        <v>9.83</v>
      </c>
      <c r="E25" s="29">
        <v>9.6</v>
      </c>
      <c r="F25" s="29">
        <v>10</v>
      </c>
      <c r="G25" s="27">
        <f t="shared" si="0"/>
        <v>9.81</v>
      </c>
      <c r="H25" s="29">
        <v>10</v>
      </c>
      <c r="I25" s="29">
        <v>10</v>
      </c>
      <c r="J25" s="29">
        <v>8.5</v>
      </c>
      <c r="K25" s="29">
        <v>9</v>
      </c>
      <c r="L25" s="26">
        <f t="shared" si="1"/>
        <v>9.375</v>
      </c>
      <c r="M25" s="29">
        <v>9.1999999999999993</v>
      </c>
      <c r="N25" s="27">
        <f t="shared" si="2"/>
        <v>9.2874999999999996</v>
      </c>
      <c r="O25" s="29">
        <v>10</v>
      </c>
      <c r="P25" s="29">
        <v>10</v>
      </c>
      <c r="Q25" s="29">
        <v>10</v>
      </c>
      <c r="R25" s="29">
        <v>10</v>
      </c>
      <c r="S25" s="29">
        <v>10</v>
      </c>
      <c r="T25" s="29">
        <v>10</v>
      </c>
      <c r="U25" s="29">
        <v>10</v>
      </c>
      <c r="V25" s="29">
        <v>10</v>
      </c>
      <c r="W25" s="29">
        <v>10</v>
      </c>
      <c r="X25" s="29">
        <v>10</v>
      </c>
      <c r="Y25" s="29">
        <v>10</v>
      </c>
      <c r="Z25" s="29">
        <v>10</v>
      </c>
      <c r="AA25" s="26">
        <v>9.375</v>
      </c>
      <c r="AB25" s="29">
        <v>10</v>
      </c>
      <c r="AC25" s="29">
        <v>10</v>
      </c>
      <c r="AD25" s="29">
        <v>10</v>
      </c>
      <c r="AE25" s="26">
        <v>3.33</v>
      </c>
      <c r="AF25" s="26">
        <v>10</v>
      </c>
      <c r="AG25" s="27">
        <f t="shared" si="3"/>
        <v>10.794062500000001</v>
      </c>
      <c r="AH25" s="10"/>
      <c r="AI25" s="11">
        <f t="shared" si="4"/>
        <v>3.4335</v>
      </c>
      <c r="AJ25" s="11">
        <f t="shared" si="5"/>
        <v>3.2506250000000003</v>
      </c>
      <c r="AK25" s="11">
        <f t="shared" si="6"/>
        <v>3.2382187500000001</v>
      </c>
      <c r="AL25" s="11">
        <f t="shared" si="7"/>
        <v>9.9223437499999996</v>
      </c>
    </row>
    <row r="26" spans="1:38" ht="15" customHeight="1" x14ac:dyDescent="0.25">
      <c r="A26" s="24">
        <v>18</v>
      </c>
      <c r="B26" s="22" t="s">
        <v>59</v>
      </c>
      <c r="C26" s="33">
        <v>3</v>
      </c>
      <c r="D26" s="29">
        <v>8.48</v>
      </c>
      <c r="E26" s="29">
        <v>8.8000000000000007</v>
      </c>
      <c r="F26" s="29">
        <v>8</v>
      </c>
      <c r="G26" s="27">
        <f t="shared" si="0"/>
        <v>8.4266666666666676</v>
      </c>
      <c r="H26" s="29">
        <v>10</v>
      </c>
      <c r="I26" s="29">
        <v>10</v>
      </c>
      <c r="J26" s="29">
        <v>8.5</v>
      </c>
      <c r="K26" s="29">
        <v>9</v>
      </c>
      <c r="L26" s="26">
        <f t="shared" si="1"/>
        <v>9.375</v>
      </c>
      <c r="M26" s="29">
        <v>9.6</v>
      </c>
      <c r="N26" s="27">
        <f t="shared" si="2"/>
        <v>9.4875000000000007</v>
      </c>
      <c r="O26" s="29">
        <v>10</v>
      </c>
      <c r="P26" s="29">
        <v>8.8000000000000007</v>
      </c>
      <c r="Q26" s="29">
        <v>10</v>
      </c>
      <c r="R26" s="29">
        <v>10</v>
      </c>
      <c r="S26" s="29">
        <v>10</v>
      </c>
      <c r="T26" s="29">
        <v>10</v>
      </c>
      <c r="U26" s="29">
        <v>10</v>
      </c>
      <c r="V26" s="29">
        <v>10</v>
      </c>
      <c r="W26" s="29">
        <v>10</v>
      </c>
      <c r="X26" s="29">
        <v>10</v>
      </c>
      <c r="Y26" s="29">
        <v>10</v>
      </c>
      <c r="Z26" s="29">
        <v>10</v>
      </c>
      <c r="AA26" s="26">
        <v>5</v>
      </c>
      <c r="AB26" s="29">
        <v>10</v>
      </c>
      <c r="AC26" s="29">
        <v>10</v>
      </c>
      <c r="AD26" s="29">
        <v>10</v>
      </c>
      <c r="AE26" s="26">
        <v>10</v>
      </c>
      <c r="AF26" s="26"/>
      <c r="AG26" s="27">
        <f t="shared" si="3"/>
        <v>10.237500000000001</v>
      </c>
      <c r="AH26" s="10"/>
      <c r="AI26" s="11">
        <f t="shared" si="4"/>
        <v>2.9493333333333336</v>
      </c>
      <c r="AJ26" s="11">
        <f t="shared" si="5"/>
        <v>3.3206250000000006</v>
      </c>
      <c r="AK26" s="11">
        <f t="shared" si="6"/>
        <v>3.07125</v>
      </c>
      <c r="AL26" s="11">
        <f t="shared" si="7"/>
        <v>9.3412083333333342</v>
      </c>
    </row>
    <row r="27" spans="1:38" ht="15" customHeight="1" x14ac:dyDescent="0.25">
      <c r="A27" s="24">
        <v>19</v>
      </c>
      <c r="B27" s="22" t="s">
        <v>60</v>
      </c>
      <c r="C27" s="33">
        <v>3</v>
      </c>
      <c r="D27" s="29">
        <v>9.83</v>
      </c>
      <c r="E27" s="29">
        <v>10</v>
      </c>
      <c r="F27" s="29">
        <v>9</v>
      </c>
      <c r="G27" s="27">
        <f t="shared" si="0"/>
        <v>9.61</v>
      </c>
      <c r="H27" s="29">
        <v>10</v>
      </c>
      <c r="I27" s="29">
        <v>10</v>
      </c>
      <c r="J27" s="29">
        <v>8.5</v>
      </c>
      <c r="K27" s="29">
        <v>9</v>
      </c>
      <c r="L27" s="26">
        <f t="shared" si="1"/>
        <v>9.375</v>
      </c>
      <c r="M27" s="29">
        <v>9.6</v>
      </c>
      <c r="N27" s="27">
        <f t="shared" si="2"/>
        <v>9.4875000000000007</v>
      </c>
      <c r="O27" s="29">
        <v>10</v>
      </c>
      <c r="P27" s="29">
        <v>10</v>
      </c>
      <c r="Q27" s="29">
        <v>10</v>
      </c>
      <c r="R27" s="29">
        <v>10</v>
      </c>
      <c r="S27" s="29">
        <v>10</v>
      </c>
      <c r="T27" s="29">
        <v>10</v>
      </c>
      <c r="U27" s="29">
        <v>10</v>
      </c>
      <c r="V27" s="29">
        <v>10</v>
      </c>
      <c r="W27" s="29">
        <v>10</v>
      </c>
      <c r="X27" s="29">
        <v>10</v>
      </c>
      <c r="Y27" s="29">
        <v>10</v>
      </c>
      <c r="Z27" s="29">
        <v>10</v>
      </c>
      <c r="AA27" s="26">
        <v>4.375</v>
      </c>
      <c r="AB27" s="29">
        <v>10</v>
      </c>
      <c r="AC27" s="29">
        <v>10</v>
      </c>
      <c r="AD27" s="29">
        <v>10</v>
      </c>
      <c r="AE27" s="26">
        <v>6.67</v>
      </c>
      <c r="AF27" s="26"/>
      <c r="AG27" s="27">
        <f t="shared" si="3"/>
        <v>10.065312499999999</v>
      </c>
      <c r="AH27" s="10"/>
      <c r="AI27" s="11">
        <f t="shared" si="4"/>
        <v>3.3634999999999997</v>
      </c>
      <c r="AJ27" s="11">
        <f t="shared" si="5"/>
        <v>3.3206250000000006</v>
      </c>
      <c r="AK27" s="11">
        <f t="shared" si="6"/>
        <v>3.0195937499999999</v>
      </c>
      <c r="AL27" s="11">
        <f t="shared" si="7"/>
        <v>9.7037187500000002</v>
      </c>
    </row>
    <row r="28" spans="1:38" ht="15" customHeight="1" x14ac:dyDescent="0.25">
      <c r="A28" s="24">
        <v>20</v>
      </c>
      <c r="B28" s="22" t="s">
        <v>61</v>
      </c>
      <c r="C28" s="34">
        <v>4</v>
      </c>
      <c r="D28" s="29">
        <v>9.0299999999999994</v>
      </c>
      <c r="E28" s="29">
        <v>9.6</v>
      </c>
      <c r="F28" s="29">
        <v>10</v>
      </c>
      <c r="G28" s="27">
        <f t="shared" si="0"/>
        <v>9.543333333333333</v>
      </c>
      <c r="H28" s="29">
        <v>10</v>
      </c>
      <c r="I28" s="29">
        <v>9.8000000000000007</v>
      </c>
      <c r="J28" s="30"/>
      <c r="K28" s="29">
        <v>9</v>
      </c>
      <c r="L28" s="26">
        <f t="shared" si="1"/>
        <v>7.2</v>
      </c>
      <c r="M28" s="29">
        <v>9.6</v>
      </c>
      <c r="N28" s="27">
        <f t="shared" si="2"/>
        <v>8.4</v>
      </c>
      <c r="O28" s="29">
        <v>10</v>
      </c>
      <c r="P28" s="29">
        <v>9.6</v>
      </c>
      <c r="Q28" s="29">
        <v>10</v>
      </c>
      <c r="R28" s="29">
        <v>10</v>
      </c>
      <c r="S28" s="29">
        <v>10</v>
      </c>
      <c r="T28" s="29">
        <v>10</v>
      </c>
      <c r="U28" s="29">
        <v>10</v>
      </c>
      <c r="V28" s="29">
        <v>10</v>
      </c>
      <c r="W28" s="29">
        <v>10</v>
      </c>
      <c r="X28" s="29">
        <v>10</v>
      </c>
      <c r="Y28" s="29">
        <v>10</v>
      </c>
      <c r="Z28" s="29">
        <v>10</v>
      </c>
      <c r="AA28" s="26">
        <v>3.125</v>
      </c>
      <c r="AB28" s="29">
        <v>10</v>
      </c>
      <c r="AC28" s="29">
        <v>10</v>
      </c>
      <c r="AD28" s="29">
        <v>9.5</v>
      </c>
      <c r="AE28" s="26">
        <v>0</v>
      </c>
      <c r="AF28" s="26"/>
      <c r="AG28" s="27">
        <f t="shared" si="3"/>
        <v>9.5140624999999996</v>
      </c>
      <c r="AH28" s="10"/>
      <c r="AI28" s="11">
        <f t="shared" si="4"/>
        <v>3.3401666666666663</v>
      </c>
      <c r="AJ28" s="11">
        <f t="shared" si="5"/>
        <v>2.9400000000000004</v>
      </c>
      <c r="AK28" s="11">
        <f t="shared" si="6"/>
        <v>2.8542187499999998</v>
      </c>
      <c r="AL28" s="11">
        <f t="shared" si="7"/>
        <v>9.1343854166666656</v>
      </c>
    </row>
    <row r="29" spans="1:38" ht="15" customHeight="1" x14ac:dyDescent="0.25">
      <c r="A29" s="24">
        <v>21</v>
      </c>
      <c r="B29" s="22" t="s">
        <v>62</v>
      </c>
      <c r="C29" s="34">
        <v>4</v>
      </c>
      <c r="D29" s="29">
        <v>9.61</v>
      </c>
      <c r="E29" s="29">
        <v>8.73</v>
      </c>
      <c r="F29" s="29">
        <v>9</v>
      </c>
      <c r="G29" s="27">
        <f t="shared" si="0"/>
        <v>9.1133333333333333</v>
      </c>
      <c r="H29" s="29">
        <v>10</v>
      </c>
      <c r="I29" s="29">
        <v>9.8000000000000007</v>
      </c>
      <c r="J29" s="29">
        <v>8.5</v>
      </c>
      <c r="K29" s="29">
        <v>9</v>
      </c>
      <c r="L29" s="26">
        <f t="shared" si="1"/>
        <v>9.3249999999999993</v>
      </c>
      <c r="M29" s="29">
        <v>9.6</v>
      </c>
      <c r="N29" s="27">
        <f t="shared" si="2"/>
        <v>9.4624999999999986</v>
      </c>
      <c r="O29" s="29">
        <v>10</v>
      </c>
      <c r="P29" s="29">
        <v>10</v>
      </c>
      <c r="Q29" s="29">
        <v>10</v>
      </c>
      <c r="R29" s="29">
        <v>10</v>
      </c>
      <c r="S29" s="29">
        <v>10</v>
      </c>
      <c r="T29" s="29">
        <v>10</v>
      </c>
      <c r="U29" s="29">
        <v>10</v>
      </c>
      <c r="V29" s="29">
        <v>10</v>
      </c>
      <c r="W29" s="29">
        <v>10</v>
      </c>
      <c r="X29" s="29">
        <v>10</v>
      </c>
      <c r="Y29" s="29">
        <v>10</v>
      </c>
      <c r="Z29" s="29">
        <v>10</v>
      </c>
      <c r="AA29" s="26">
        <v>3.75</v>
      </c>
      <c r="AB29" s="29">
        <v>10</v>
      </c>
      <c r="AC29" s="29">
        <v>10</v>
      </c>
      <c r="AD29" s="29">
        <v>10</v>
      </c>
      <c r="AE29" s="26">
        <v>0</v>
      </c>
      <c r="AF29" s="26"/>
      <c r="AG29" s="27">
        <f t="shared" si="3"/>
        <v>9.609375</v>
      </c>
      <c r="AH29" s="10"/>
      <c r="AI29" s="11">
        <f t="shared" si="4"/>
        <v>3.1896666666666667</v>
      </c>
      <c r="AJ29" s="11">
        <f t="shared" si="5"/>
        <v>3.3118749999999992</v>
      </c>
      <c r="AK29" s="11">
        <f t="shared" si="6"/>
        <v>2.8828125</v>
      </c>
      <c r="AL29" s="11">
        <f t="shared" si="7"/>
        <v>9.3843541666666663</v>
      </c>
    </row>
    <row r="30" spans="1:38" ht="15" customHeight="1" x14ac:dyDescent="0.25">
      <c r="A30" s="24">
        <v>22</v>
      </c>
      <c r="B30" s="22" t="s">
        <v>63</v>
      </c>
      <c r="C30" s="34">
        <v>4</v>
      </c>
      <c r="D30" s="29">
        <v>9.4</v>
      </c>
      <c r="E30" s="29">
        <v>8.8699999999999992</v>
      </c>
      <c r="F30" s="29">
        <v>9</v>
      </c>
      <c r="G30" s="27">
        <f t="shared" si="0"/>
        <v>9.09</v>
      </c>
      <c r="H30" s="29">
        <v>10</v>
      </c>
      <c r="I30" s="29">
        <v>9.8000000000000007</v>
      </c>
      <c r="J30" s="29">
        <v>8.5</v>
      </c>
      <c r="K30" s="29">
        <v>9</v>
      </c>
      <c r="L30" s="26">
        <f t="shared" si="1"/>
        <v>9.3249999999999993</v>
      </c>
      <c r="M30" s="29">
        <v>9.6</v>
      </c>
      <c r="N30" s="27">
        <f t="shared" si="2"/>
        <v>9.4624999999999986</v>
      </c>
      <c r="O30" s="29">
        <v>10</v>
      </c>
      <c r="P30" s="29">
        <v>10</v>
      </c>
      <c r="Q30" s="29">
        <v>10</v>
      </c>
      <c r="R30" s="29">
        <v>10</v>
      </c>
      <c r="S30" s="29">
        <v>10</v>
      </c>
      <c r="T30" s="29">
        <v>10</v>
      </c>
      <c r="U30" s="29">
        <v>10</v>
      </c>
      <c r="V30" s="29">
        <v>10</v>
      </c>
      <c r="W30" s="29">
        <v>10</v>
      </c>
      <c r="X30" s="29">
        <v>10</v>
      </c>
      <c r="Y30" s="29">
        <v>10</v>
      </c>
      <c r="Z30" s="29">
        <v>10</v>
      </c>
      <c r="AA30" s="26">
        <v>6.25</v>
      </c>
      <c r="AB30" s="29">
        <v>10</v>
      </c>
      <c r="AC30" s="29">
        <v>10</v>
      </c>
      <c r="AD30" s="29">
        <v>9.67</v>
      </c>
      <c r="AE30" s="26">
        <v>6.67</v>
      </c>
      <c r="AF30" s="26">
        <v>9</v>
      </c>
      <c r="AG30" s="27">
        <f t="shared" si="3"/>
        <v>10.724374999999998</v>
      </c>
      <c r="AH30" s="10"/>
      <c r="AI30" s="11">
        <f t="shared" si="4"/>
        <v>3.1814999999999998</v>
      </c>
      <c r="AJ30" s="11">
        <f t="shared" si="5"/>
        <v>3.3118749999999992</v>
      </c>
      <c r="AK30" s="11">
        <f t="shared" si="6"/>
        <v>3.2173124999999998</v>
      </c>
      <c r="AL30" s="11">
        <f t="shared" si="7"/>
        <v>9.7106874999999988</v>
      </c>
    </row>
    <row r="31" spans="1:38" ht="15" customHeight="1" x14ac:dyDescent="0.25">
      <c r="A31" s="24">
        <v>23</v>
      </c>
      <c r="B31" s="22" t="s">
        <v>64</v>
      </c>
      <c r="C31" s="34">
        <v>4</v>
      </c>
      <c r="D31" s="29">
        <v>9.83</v>
      </c>
      <c r="E31" s="29">
        <v>6.13</v>
      </c>
      <c r="F31" s="29">
        <v>10</v>
      </c>
      <c r="G31" s="27">
        <f t="shared" si="0"/>
        <v>8.6533333333333342</v>
      </c>
      <c r="H31" s="29">
        <v>10</v>
      </c>
      <c r="I31" s="29">
        <v>9.8000000000000007</v>
      </c>
      <c r="J31" s="29">
        <v>8.5</v>
      </c>
      <c r="K31" s="29">
        <v>9</v>
      </c>
      <c r="L31" s="26">
        <f t="shared" si="1"/>
        <v>9.3249999999999993</v>
      </c>
      <c r="M31" s="29">
        <v>9.6</v>
      </c>
      <c r="N31" s="27">
        <f t="shared" si="2"/>
        <v>9.4624999999999986</v>
      </c>
      <c r="O31" s="29">
        <v>10</v>
      </c>
      <c r="P31" s="29">
        <v>10</v>
      </c>
      <c r="Q31" s="29">
        <v>10</v>
      </c>
      <c r="R31" s="29">
        <v>10</v>
      </c>
      <c r="S31" s="29">
        <v>10</v>
      </c>
      <c r="T31" s="29">
        <v>10</v>
      </c>
      <c r="U31" s="29">
        <v>10</v>
      </c>
      <c r="V31" s="29">
        <v>10</v>
      </c>
      <c r="W31" s="29">
        <v>10</v>
      </c>
      <c r="X31" s="29">
        <v>10</v>
      </c>
      <c r="Y31" s="29">
        <v>10</v>
      </c>
      <c r="Z31" s="29">
        <v>10</v>
      </c>
      <c r="AA31" s="26">
        <v>9.375</v>
      </c>
      <c r="AB31" s="29">
        <v>10</v>
      </c>
      <c r="AC31" s="29">
        <v>10</v>
      </c>
      <c r="AD31" s="29">
        <v>10</v>
      </c>
      <c r="AE31" s="26">
        <v>6.67</v>
      </c>
      <c r="AF31" s="26">
        <v>10</v>
      </c>
      <c r="AG31" s="27">
        <f t="shared" si="3"/>
        <v>11.002812499999999</v>
      </c>
      <c r="AH31" s="10"/>
      <c r="AI31" s="11">
        <f t="shared" si="4"/>
        <v>3.0286666666666671</v>
      </c>
      <c r="AJ31" s="11">
        <f t="shared" si="5"/>
        <v>3.3118749999999992</v>
      </c>
      <c r="AK31" s="11">
        <f t="shared" si="6"/>
        <v>3.3008437499999999</v>
      </c>
      <c r="AL31" s="11">
        <f t="shared" si="7"/>
        <v>9.641385416666667</v>
      </c>
    </row>
    <row r="32" spans="1:38" ht="15" customHeight="1" x14ac:dyDescent="0.25">
      <c r="A32" s="24">
        <v>24</v>
      </c>
      <c r="B32" s="22" t="s">
        <v>65</v>
      </c>
      <c r="C32" s="34">
        <v>4</v>
      </c>
      <c r="D32" s="29">
        <v>9</v>
      </c>
      <c r="E32" s="29">
        <v>9.07</v>
      </c>
      <c r="F32" s="29">
        <v>10</v>
      </c>
      <c r="G32" s="27">
        <f t="shared" si="0"/>
        <v>9.3566666666666674</v>
      </c>
      <c r="H32" s="29">
        <v>10</v>
      </c>
      <c r="I32" s="29">
        <v>9.8000000000000007</v>
      </c>
      <c r="J32" s="29">
        <v>8.5</v>
      </c>
      <c r="K32" s="29">
        <v>9</v>
      </c>
      <c r="L32" s="26">
        <f t="shared" si="1"/>
        <v>9.3249999999999993</v>
      </c>
      <c r="M32" s="29">
        <v>9.6</v>
      </c>
      <c r="N32" s="27">
        <f t="shared" si="2"/>
        <v>9.4624999999999986</v>
      </c>
      <c r="O32" s="29">
        <v>10</v>
      </c>
      <c r="P32" s="29">
        <v>10</v>
      </c>
      <c r="Q32" s="29">
        <v>10</v>
      </c>
      <c r="R32" s="29">
        <v>10</v>
      </c>
      <c r="S32" s="29">
        <v>10</v>
      </c>
      <c r="T32" s="29">
        <v>10</v>
      </c>
      <c r="U32" s="29">
        <v>10</v>
      </c>
      <c r="V32" s="29">
        <v>10</v>
      </c>
      <c r="W32" s="29">
        <v>10</v>
      </c>
      <c r="X32" s="29">
        <v>10</v>
      </c>
      <c r="Y32" s="29">
        <v>10</v>
      </c>
      <c r="Z32" s="29">
        <v>10</v>
      </c>
      <c r="AA32" s="26">
        <v>5</v>
      </c>
      <c r="AB32" s="29">
        <v>10</v>
      </c>
      <c r="AC32" s="29">
        <v>10</v>
      </c>
      <c r="AD32" s="29">
        <v>9</v>
      </c>
      <c r="AE32" s="26">
        <v>0</v>
      </c>
      <c r="AF32" s="26"/>
      <c r="AG32" s="27">
        <f t="shared" si="3"/>
        <v>9.625</v>
      </c>
      <c r="AH32" s="10"/>
      <c r="AI32" s="11">
        <f t="shared" si="4"/>
        <v>3.2748333333333335</v>
      </c>
      <c r="AJ32" s="11">
        <f t="shared" si="5"/>
        <v>3.3118749999999992</v>
      </c>
      <c r="AK32" s="11">
        <f t="shared" si="6"/>
        <v>2.8875000000000002</v>
      </c>
      <c r="AL32" s="11">
        <f t="shared" si="7"/>
        <v>9.4742083333333333</v>
      </c>
    </row>
    <row r="33" spans="1:38" ht="15" customHeight="1" x14ac:dyDescent="0.25">
      <c r="A33" s="24">
        <v>25</v>
      </c>
      <c r="B33" s="22" t="s">
        <v>66</v>
      </c>
      <c r="C33" s="34">
        <v>4</v>
      </c>
      <c r="D33" s="29">
        <v>9.83</v>
      </c>
      <c r="E33" s="29">
        <v>8.8000000000000007</v>
      </c>
      <c r="F33" s="29">
        <v>9</v>
      </c>
      <c r="G33" s="27">
        <f t="shared" si="0"/>
        <v>9.2100000000000009</v>
      </c>
      <c r="H33" s="29">
        <v>10</v>
      </c>
      <c r="I33" s="29">
        <v>9.8000000000000007</v>
      </c>
      <c r="J33" s="29">
        <v>8.5</v>
      </c>
      <c r="K33" s="29">
        <v>9</v>
      </c>
      <c r="L33" s="26">
        <f t="shared" si="1"/>
        <v>9.3249999999999993</v>
      </c>
      <c r="M33" s="29">
        <v>9.6</v>
      </c>
      <c r="N33" s="27">
        <f t="shared" si="2"/>
        <v>9.4624999999999986</v>
      </c>
      <c r="O33" s="29">
        <v>10</v>
      </c>
      <c r="P33" s="29">
        <v>10</v>
      </c>
      <c r="Q33" s="29">
        <v>10</v>
      </c>
      <c r="R33" s="29">
        <v>10</v>
      </c>
      <c r="S33" s="29">
        <v>10</v>
      </c>
      <c r="T33" s="29">
        <v>10</v>
      </c>
      <c r="U33" s="29">
        <v>10</v>
      </c>
      <c r="V33" s="29">
        <v>10</v>
      </c>
      <c r="W33" s="29">
        <v>10</v>
      </c>
      <c r="X33" s="29">
        <v>10</v>
      </c>
      <c r="Y33" s="29">
        <v>10</v>
      </c>
      <c r="Z33" s="29">
        <v>10</v>
      </c>
      <c r="AA33" s="26">
        <v>7.5</v>
      </c>
      <c r="AB33" s="29">
        <v>10</v>
      </c>
      <c r="AC33" s="29">
        <v>10</v>
      </c>
      <c r="AD33" s="29">
        <v>10</v>
      </c>
      <c r="AE33" s="26">
        <v>3.33</v>
      </c>
      <c r="AF33" s="26"/>
      <c r="AG33" s="27">
        <f t="shared" si="3"/>
        <v>10.051875000000001</v>
      </c>
      <c r="AH33" s="10"/>
      <c r="AI33" s="11">
        <f t="shared" si="4"/>
        <v>3.2235</v>
      </c>
      <c r="AJ33" s="11">
        <f t="shared" si="5"/>
        <v>3.3118749999999992</v>
      </c>
      <c r="AK33" s="11">
        <f t="shared" si="6"/>
        <v>3.0155625000000001</v>
      </c>
      <c r="AL33" s="11">
        <f t="shared" si="7"/>
        <v>9.5509374999999999</v>
      </c>
    </row>
    <row r="34" spans="1:38" ht="15" customHeight="1" x14ac:dyDescent="0.25">
      <c r="A34" s="24">
        <v>26</v>
      </c>
      <c r="B34" s="22" t="s">
        <v>67</v>
      </c>
      <c r="C34" s="23">
        <v>5</v>
      </c>
      <c r="D34" s="29">
        <v>9.83</v>
      </c>
      <c r="E34" s="29">
        <v>10</v>
      </c>
      <c r="F34" s="29">
        <v>10</v>
      </c>
      <c r="G34" s="27">
        <f t="shared" si="0"/>
        <v>9.9433333333333334</v>
      </c>
      <c r="H34" s="29">
        <v>10</v>
      </c>
      <c r="I34" s="29">
        <v>9.8000000000000007</v>
      </c>
      <c r="J34" s="29">
        <v>9</v>
      </c>
      <c r="K34" s="29">
        <v>7</v>
      </c>
      <c r="L34" s="26">
        <f t="shared" si="1"/>
        <v>8.9499999999999993</v>
      </c>
      <c r="M34" s="29">
        <v>9.6</v>
      </c>
      <c r="N34" s="27">
        <f t="shared" si="2"/>
        <v>9.2749999999999986</v>
      </c>
      <c r="O34" s="29">
        <v>10</v>
      </c>
      <c r="P34" s="29">
        <v>8.8000000000000007</v>
      </c>
      <c r="Q34" s="29">
        <v>10</v>
      </c>
      <c r="R34" s="29">
        <v>10</v>
      </c>
      <c r="S34" s="29">
        <v>10</v>
      </c>
      <c r="T34" s="29">
        <v>10</v>
      </c>
      <c r="U34" s="29">
        <v>10</v>
      </c>
      <c r="V34" s="29">
        <v>10</v>
      </c>
      <c r="W34" s="29">
        <v>10</v>
      </c>
      <c r="X34" s="29">
        <v>10</v>
      </c>
      <c r="Y34" s="29">
        <v>10</v>
      </c>
      <c r="Z34" s="29">
        <v>10</v>
      </c>
      <c r="AA34" s="26">
        <v>6.25</v>
      </c>
      <c r="AB34" s="29">
        <v>10</v>
      </c>
      <c r="AC34" s="29">
        <v>10</v>
      </c>
      <c r="AD34" s="29">
        <v>10</v>
      </c>
      <c r="AE34" s="26">
        <v>0</v>
      </c>
      <c r="AF34" s="26"/>
      <c r="AG34" s="27">
        <f t="shared" si="3"/>
        <v>9.6906250000000007</v>
      </c>
      <c r="AH34" s="10"/>
      <c r="AI34" s="11">
        <f t="shared" si="4"/>
        <v>3.4801666666666669</v>
      </c>
      <c r="AJ34" s="11">
        <f t="shared" si="5"/>
        <v>3.246249999999999</v>
      </c>
      <c r="AK34" s="11">
        <f t="shared" si="6"/>
        <v>2.9071875</v>
      </c>
      <c r="AL34" s="11">
        <f t="shared" si="7"/>
        <v>9.6336041666666645</v>
      </c>
    </row>
    <row r="35" spans="1:38" ht="15" customHeight="1" x14ac:dyDescent="0.25">
      <c r="A35" s="24">
        <v>27</v>
      </c>
      <c r="B35" s="22" t="s">
        <v>68</v>
      </c>
      <c r="C35" s="23">
        <v>5</v>
      </c>
      <c r="D35" s="29">
        <v>9.17</v>
      </c>
      <c r="E35" s="29">
        <v>9.33</v>
      </c>
      <c r="F35" s="29">
        <v>8</v>
      </c>
      <c r="G35" s="27">
        <f t="shared" si="0"/>
        <v>8.8333333333333339</v>
      </c>
      <c r="H35" s="29">
        <v>10</v>
      </c>
      <c r="I35" s="29">
        <v>9.8000000000000007</v>
      </c>
      <c r="J35" s="29">
        <v>9</v>
      </c>
      <c r="K35" s="29">
        <v>7</v>
      </c>
      <c r="L35" s="26">
        <f t="shared" si="1"/>
        <v>8.9499999999999993</v>
      </c>
      <c r="M35" s="29">
        <v>8.8000000000000007</v>
      </c>
      <c r="N35" s="27">
        <f t="shared" si="2"/>
        <v>8.875</v>
      </c>
      <c r="O35" s="29">
        <v>10</v>
      </c>
      <c r="P35" s="29">
        <v>9.1999999999999993</v>
      </c>
      <c r="Q35" s="29">
        <v>10</v>
      </c>
      <c r="R35" s="29">
        <v>10</v>
      </c>
      <c r="S35" s="29">
        <v>10</v>
      </c>
      <c r="T35" s="29">
        <v>10</v>
      </c>
      <c r="U35" s="29">
        <v>10</v>
      </c>
      <c r="V35" s="29">
        <v>10</v>
      </c>
      <c r="W35" s="29">
        <v>10</v>
      </c>
      <c r="X35" s="29">
        <v>10</v>
      </c>
      <c r="Y35" s="29">
        <v>10</v>
      </c>
      <c r="Z35" s="29">
        <v>10</v>
      </c>
      <c r="AA35" s="26">
        <v>6.25</v>
      </c>
      <c r="AB35" s="29">
        <v>10</v>
      </c>
      <c r="AC35" s="29">
        <v>10</v>
      </c>
      <c r="AD35" s="29">
        <v>9.5</v>
      </c>
      <c r="AE35" s="26">
        <v>3.33</v>
      </c>
      <c r="AF35" s="26"/>
      <c r="AG35" s="27">
        <f t="shared" si="3"/>
        <v>9.8925000000000001</v>
      </c>
      <c r="AH35" s="10"/>
      <c r="AI35" s="11">
        <f t="shared" si="4"/>
        <v>3.0916666666666668</v>
      </c>
      <c r="AJ35" s="11">
        <f t="shared" si="5"/>
        <v>3.1062500000000002</v>
      </c>
      <c r="AK35" s="11">
        <f t="shared" si="6"/>
        <v>2.9677500000000001</v>
      </c>
      <c r="AL35" s="11">
        <f t="shared" si="7"/>
        <v>9.1656666666666666</v>
      </c>
    </row>
    <row r="36" spans="1:38" ht="15" customHeight="1" x14ac:dyDescent="0.25">
      <c r="A36" s="24">
        <v>28</v>
      </c>
      <c r="B36" s="22" t="s">
        <v>69</v>
      </c>
      <c r="C36" s="23">
        <v>5</v>
      </c>
      <c r="D36" s="29">
        <v>9.5</v>
      </c>
      <c r="E36" s="29">
        <v>6.83</v>
      </c>
      <c r="F36" s="29">
        <v>10</v>
      </c>
      <c r="G36" s="27">
        <f t="shared" si="0"/>
        <v>8.7766666666666655</v>
      </c>
      <c r="H36" s="29">
        <v>10</v>
      </c>
      <c r="I36" s="29">
        <v>9.6</v>
      </c>
      <c r="J36" s="29">
        <v>9</v>
      </c>
      <c r="K36" s="29">
        <v>7</v>
      </c>
      <c r="L36" s="26">
        <f t="shared" si="1"/>
        <v>8.9</v>
      </c>
      <c r="M36" s="29">
        <v>9.6</v>
      </c>
      <c r="N36" s="27">
        <f t="shared" si="2"/>
        <v>9.25</v>
      </c>
      <c r="O36" s="29">
        <v>10</v>
      </c>
      <c r="P36" s="29">
        <v>9.6</v>
      </c>
      <c r="Q36" s="29">
        <v>10</v>
      </c>
      <c r="R36" s="29">
        <v>10</v>
      </c>
      <c r="S36" s="29">
        <v>10</v>
      </c>
      <c r="T36" s="29">
        <v>10</v>
      </c>
      <c r="U36" s="29">
        <v>10</v>
      </c>
      <c r="V36" s="29">
        <v>10</v>
      </c>
      <c r="W36" s="29">
        <v>10</v>
      </c>
      <c r="X36" s="29">
        <v>10</v>
      </c>
      <c r="Y36" s="29">
        <v>10</v>
      </c>
      <c r="Z36" s="29">
        <v>10</v>
      </c>
      <c r="AA36" s="26">
        <v>5.625</v>
      </c>
      <c r="AB36" s="29">
        <v>10</v>
      </c>
      <c r="AC36" s="29">
        <v>10</v>
      </c>
      <c r="AD36" s="29">
        <v>10</v>
      </c>
      <c r="AE36" s="26">
        <v>6.6</v>
      </c>
      <c r="AF36" s="26"/>
      <c r="AG36" s="27">
        <f t="shared" si="3"/>
        <v>10.114062499999999</v>
      </c>
      <c r="AH36" s="10"/>
      <c r="AI36" s="11">
        <f t="shared" si="4"/>
        <v>3.0718333333333332</v>
      </c>
      <c r="AJ36" s="11">
        <f t="shared" si="5"/>
        <v>3.2374999999999998</v>
      </c>
      <c r="AK36" s="11">
        <f t="shared" si="6"/>
        <v>3.03421875</v>
      </c>
      <c r="AL36" s="11">
        <f t="shared" si="7"/>
        <v>9.3435520833333321</v>
      </c>
    </row>
    <row r="37" spans="1:38" ht="15" customHeight="1" x14ac:dyDescent="0.25">
      <c r="A37" s="24">
        <v>29</v>
      </c>
      <c r="B37" s="22" t="s">
        <v>70</v>
      </c>
      <c r="C37" s="23">
        <v>5</v>
      </c>
      <c r="D37" s="29">
        <v>6.9</v>
      </c>
      <c r="E37" s="29">
        <v>9.33</v>
      </c>
      <c r="F37" s="29">
        <v>9</v>
      </c>
      <c r="G37" s="27">
        <f t="shared" si="0"/>
        <v>8.41</v>
      </c>
      <c r="H37" s="29">
        <v>10</v>
      </c>
      <c r="I37" s="29">
        <v>9.8000000000000007</v>
      </c>
      <c r="J37" s="29">
        <v>9</v>
      </c>
      <c r="K37" s="29">
        <v>7</v>
      </c>
      <c r="L37" s="26">
        <f t="shared" si="1"/>
        <v>8.9499999999999993</v>
      </c>
      <c r="M37" s="29">
        <v>9.1999999999999993</v>
      </c>
      <c r="N37" s="27">
        <f t="shared" si="2"/>
        <v>9.0749999999999993</v>
      </c>
      <c r="O37" s="29">
        <v>10</v>
      </c>
      <c r="P37" s="29">
        <v>10</v>
      </c>
      <c r="Q37" s="29">
        <v>10</v>
      </c>
      <c r="R37" s="29">
        <v>10</v>
      </c>
      <c r="S37" s="29">
        <v>10</v>
      </c>
      <c r="T37" s="29">
        <v>10</v>
      </c>
      <c r="U37" s="29">
        <v>10</v>
      </c>
      <c r="V37" s="29">
        <v>10</v>
      </c>
      <c r="W37" s="29">
        <v>10</v>
      </c>
      <c r="X37" s="29">
        <v>10</v>
      </c>
      <c r="Y37" s="29">
        <v>10</v>
      </c>
      <c r="Z37" s="29">
        <v>10</v>
      </c>
      <c r="AA37" s="26">
        <v>5.625</v>
      </c>
      <c r="AB37" s="29">
        <v>10</v>
      </c>
      <c r="AC37" s="29">
        <v>10</v>
      </c>
      <c r="AD37" s="29">
        <v>10</v>
      </c>
      <c r="AE37" s="26">
        <v>6.67</v>
      </c>
      <c r="AF37" s="26">
        <v>10</v>
      </c>
      <c r="AG37" s="27">
        <f t="shared" si="3"/>
        <v>10.768437499999999</v>
      </c>
      <c r="AH37" s="10"/>
      <c r="AI37" s="11">
        <f t="shared" si="4"/>
        <v>2.9435000000000002</v>
      </c>
      <c r="AJ37" s="11">
        <f t="shared" si="5"/>
        <v>3.1762499999999996</v>
      </c>
      <c r="AK37" s="11">
        <f t="shared" si="6"/>
        <v>3.2305312499999999</v>
      </c>
      <c r="AL37" s="11">
        <f t="shared" si="7"/>
        <v>9.3502812500000001</v>
      </c>
    </row>
    <row r="38" spans="1:38" ht="15" customHeight="1" x14ac:dyDescent="0.25">
      <c r="A38" s="24">
        <v>30</v>
      </c>
      <c r="B38" s="22" t="s">
        <v>71</v>
      </c>
      <c r="C38" s="23">
        <v>5</v>
      </c>
      <c r="D38" s="29">
        <v>9.83</v>
      </c>
      <c r="E38" s="29">
        <v>10</v>
      </c>
      <c r="F38" s="29">
        <v>9</v>
      </c>
      <c r="G38" s="27">
        <f t="shared" si="0"/>
        <v>9.61</v>
      </c>
      <c r="H38" s="29">
        <v>10</v>
      </c>
      <c r="I38" s="29">
        <v>9.8000000000000007</v>
      </c>
      <c r="J38" s="29">
        <v>9</v>
      </c>
      <c r="K38" s="30"/>
      <c r="L38" s="26">
        <f t="shared" si="1"/>
        <v>7.2</v>
      </c>
      <c r="M38" s="29">
        <v>9.6</v>
      </c>
      <c r="N38" s="27">
        <f t="shared" si="2"/>
        <v>8.4</v>
      </c>
      <c r="O38" s="29">
        <v>10</v>
      </c>
      <c r="P38" s="29">
        <v>10</v>
      </c>
      <c r="Q38" s="29">
        <v>10</v>
      </c>
      <c r="R38" s="29">
        <v>10</v>
      </c>
      <c r="S38" s="30" t="s">
        <v>84</v>
      </c>
      <c r="T38" s="29">
        <v>10</v>
      </c>
      <c r="U38" s="29">
        <v>10</v>
      </c>
      <c r="V38" s="29">
        <v>10</v>
      </c>
      <c r="W38" s="29">
        <v>10</v>
      </c>
      <c r="X38" s="29">
        <v>10</v>
      </c>
      <c r="Y38" s="29">
        <v>10</v>
      </c>
      <c r="Z38" s="29">
        <v>10</v>
      </c>
      <c r="AA38" s="26">
        <v>5.625</v>
      </c>
      <c r="AB38" s="29">
        <v>10</v>
      </c>
      <c r="AC38" s="29">
        <v>10</v>
      </c>
      <c r="AD38" s="29">
        <v>10</v>
      </c>
      <c r="AE38" s="26">
        <v>10</v>
      </c>
      <c r="AF38" s="26"/>
      <c r="AG38" s="27">
        <f t="shared" si="3"/>
        <v>9.7265625</v>
      </c>
      <c r="AH38" s="10"/>
      <c r="AI38" s="11">
        <f t="shared" si="4"/>
        <v>3.3634999999999997</v>
      </c>
      <c r="AJ38" s="11">
        <f t="shared" si="5"/>
        <v>2.9400000000000004</v>
      </c>
      <c r="AK38" s="11">
        <f t="shared" si="6"/>
        <v>2.91796875</v>
      </c>
      <c r="AL38" s="11">
        <f t="shared" si="7"/>
        <v>9.2214687499999997</v>
      </c>
    </row>
    <row r="39" spans="1:38" x14ac:dyDescent="0.25">
      <c r="A39" s="24">
        <v>31</v>
      </c>
      <c r="B39" s="22" t="s">
        <v>72</v>
      </c>
      <c r="C39" s="23">
        <v>5</v>
      </c>
      <c r="D39" s="29">
        <v>7.61</v>
      </c>
      <c r="E39" s="29">
        <v>9</v>
      </c>
      <c r="F39" s="29">
        <v>9</v>
      </c>
      <c r="G39" s="27">
        <f t="shared" si="0"/>
        <v>8.5366666666666671</v>
      </c>
      <c r="H39" s="30"/>
      <c r="I39" s="29">
        <v>10</v>
      </c>
      <c r="J39" s="29">
        <v>9</v>
      </c>
      <c r="K39" s="29">
        <v>7</v>
      </c>
      <c r="L39" s="26">
        <f t="shared" si="1"/>
        <v>6.5</v>
      </c>
      <c r="M39" s="29">
        <v>9.1999999999999993</v>
      </c>
      <c r="N39" s="27">
        <f t="shared" si="2"/>
        <v>7.85</v>
      </c>
      <c r="O39" s="29">
        <v>9.8000000000000007</v>
      </c>
      <c r="P39" s="29">
        <v>10</v>
      </c>
      <c r="Q39" s="29">
        <v>10</v>
      </c>
      <c r="R39" s="29">
        <v>10</v>
      </c>
      <c r="S39" s="29">
        <v>10</v>
      </c>
      <c r="T39" s="29">
        <v>10</v>
      </c>
      <c r="U39" s="29">
        <v>10</v>
      </c>
      <c r="V39" s="29">
        <v>10</v>
      </c>
      <c r="W39" s="29">
        <v>10</v>
      </c>
      <c r="X39" s="29">
        <v>10</v>
      </c>
      <c r="Y39" s="29">
        <v>10</v>
      </c>
      <c r="Z39" s="29">
        <v>10</v>
      </c>
      <c r="AA39" s="26">
        <v>5</v>
      </c>
      <c r="AB39" s="29">
        <v>10</v>
      </c>
      <c r="AC39" s="29">
        <v>10</v>
      </c>
      <c r="AD39" s="29">
        <v>10</v>
      </c>
      <c r="AE39" s="26">
        <v>3.33</v>
      </c>
      <c r="AF39" s="26"/>
      <c r="AG39" s="27">
        <f t="shared" si="3"/>
        <v>9.8831250000000015</v>
      </c>
      <c r="AH39" s="10"/>
      <c r="AI39" s="11">
        <f t="shared" si="4"/>
        <v>2.9878333333333336</v>
      </c>
      <c r="AJ39" s="11">
        <f t="shared" si="5"/>
        <v>2.7474999999999996</v>
      </c>
      <c r="AK39" s="11">
        <f t="shared" si="6"/>
        <v>2.9649375000000004</v>
      </c>
      <c r="AL39" s="11">
        <f t="shared" si="7"/>
        <v>8.7002708333333345</v>
      </c>
    </row>
    <row r="40" spans="1:38" x14ac:dyDescent="0.25">
      <c r="A40" s="24">
        <v>32</v>
      </c>
      <c r="B40" s="22" t="s">
        <v>73</v>
      </c>
      <c r="C40" s="23">
        <v>5</v>
      </c>
      <c r="D40" s="29">
        <v>9.17</v>
      </c>
      <c r="E40" s="29">
        <v>9.6</v>
      </c>
      <c r="F40" s="29">
        <v>9</v>
      </c>
      <c r="G40" s="27">
        <f t="shared" si="0"/>
        <v>9.2566666666666659</v>
      </c>
      <c r="H40" s="29">
        <v>10</v>
      </c>
      <c r="I40" s="29">
        <v>10</v>
      </c>
      <c r="J40" s="29">
        <v>9</v>
      </c>
      <c r="K40" s="29">
        <v>7</v>
      </c>
      <c r="L40" s="26">
        <f t="shared" si="1"/>
        <v>9</v>
      </c>
      <c r="M40" s="29">
        <v>9.6</v>
      </c>
      <c r="N40" s="27">
        <f t="shared" si="2"/>
        <v>9.3000000000000007</v>
      </c>
      <c r="O40" s="29">
        <v>7</v>
      </c>
      <c r="P40" s="29">
        <v>10</v>
      </c>
      <c r="Q40" s="29">
        <v>10</v>
      </c>
      <c r="R40" s="29">
        <v>10</v>
      </c>
      <c r="S40" s="29">
        <v>10</v>
      </c>
      <c r="T40" s="29">
        <v>10</v>
      </c>
      <c r="U40" s="29">
        <v>10</v>
      </c>
      <c r="V40" s="29">
        <v>10</v>
      </c>
      <c r="W40" s="29">
        <v>10</v>
      </c>
      <c r="X40" s="29">
        <v>10</v>
      </c>
      <c r="Y40" s="29">
        <v>10</v>
      </c>
      <c r="Z40" s="29">
        <v>10</v>
      </c>
      <c r="AA40" s="26">
        <v>6.25</v>
      </c>
      <c r="AB40" s="29">
        <v>10</v>
      </c>
      <c r="AC40" s="29">
        <v>10</v>
      </c>
      <c r="AD40" s="29">
        <v>10</v>
      </c>
      <c r="AE40" s="26">
        <v>3.33</v>
      </c>
      <c r="AF40" s="26"/>
      <c r="AG40" s="27">
        <f t="shared" si="3"/>
        <v>9.7862500000000008</v>
      </c>
      <c r="AH40" s="10"/>
      <c r="AI40" s="11">
        <f t="shared" si="4"/>
        <v>3.2398333333333333</v>
      </c>
      <c r="AJ40" s="11">
        <f t="shared" si="5"/>
        <v>3.2550000000000003</v>
      </c>
      <c r="AK40" s="11">
        <f t="shared" si="6"/>
        <v>2.9358750000000002</v>
      </c>
      <c r="AL40" s="11">
        <f t="shared" si="7"/>
        <v>9.4307083333333352</v>
      </c>
    </row>
    <row r="41" spans="1:38" x14ac:dyDescent="0.25">
      <c r="A41" s="24">
        <v>33</v>
      </c>
      <c r="B41" s="22" t="s">
        <v>74</v>
      </c>
      <c r="C41" s="25">
        <v>6</v>
      </c>
      <c r="D41" s="29">
        <v>7.97</v>
      </c>
      <c r="E41" s="29">
        <v>9.5299999999999994</v>
      </c>
      <c r="F41" s="29">
        <v>6</v>
      </c>
      <c r="G41" s="27">
        <f t="shared" si="0"/>
        <v>7.833333333333333</v>
      </c>
      <c r="H41" s="29">
        <v>10</v>
      </c>
      <c r="I41" s="29">
        <v>9.8000000000000007</v>
      </c>
      <c r="J41" s="29">
        <v>8.5</v>
      </c>
      <c r="K41" s="29">
        <v>9</v>
      </c>
      <c r="L41" s="26">
        <f t="shared" si="1"/>
        <v>9.3249999999999993</v>
      </c>
      <c r="M41" s="29">
        <v>9.6</v>
      </c>
      <c r="N41" s="27">
        <f t="shared" si="2"/>
        <v>9.4624999999999986</v>
      </c>
      <c r="O41" s="29">
        <v>10</v>
      </c>
      <c r="P41" s="29">
        <v>7.6</v>
      </c>
      <c r="Q41" s="29">
        <v>10</v>
      </c>
      <c r="R41" s="29">
        <v>10</v>
      </c>
      <c r="S41" s="29">
        <v>10</v>
      </c>
      <c r="T41" s="29">
        <v>10</v>
      </c>
      <c r="U41" s="29">
        <v>10</v>
      </c>
      <c r="V41" s="29">
        <v>10</v>
      </c>
      <c r="W41" s="29">
        <v>10</v>
      </c>
      <c r="X41" s="29">
        <v>10</v>
      </c>
      <c r="Y41" s="29">
        <v>10</v>
      </c>
      <c r="Z41" s="29">
        <v>10</v>
      </c>
      <c r="AA41" s="26">
        <v>3.125</v>
      </c>
      <c r="AB41" s="29">
        <v>10</v>
      </c>
      <c r="AC41" s="29">
        <v>10</v>
      </c>
      <c r="AD41" s="29">
        <v>10</v>
      </c>
      <c r="AE41" s="26">
        <v>6.67</v>
      </c>
      <c r="AF41" s="26"/>
      <c r="AG41" s="27">
        <f t="shared" si="3"/>
        <v>9.8371874999999989</v>
      </c>
      <c r="AH41" s="10"/>
      <c r="AI41" s="11">
        <f t="shared" si="4"/>
        <v>2.7416666666666663</v>
      </c>
      <c r="AJ41" s="11">
        <f t="shared" si="5"/>
        <v>3.3118749999999992</v>
      </c>
      <c r="AK41" s="11">
        <f t="shared" si="6"/>
        <v>2.9511562499999995</v>
      </c>
      <c r="AL41" s="11">
        <f t="shared" si="7"/>
        <v>9.0046979166666645</v>
      </c>
    </row>
    <row r="42" spans="1:38" x14ac:dyDescent="0.25">
      <c r="A42" s="24">
        <v>34</v>
      </c>
      <c r="B42" s="22" t="s">
        <v>75</v>
      </c>
      <c r="C42" s="25">
        <v>6</v>
      </c>
      <c r="D42" s="29">
        <v>9.17</v>
      </c>
      <c r="E42" s="29">
        <v>8.1300000000000008</v>
      </c>
      <c r="F42" s="29">
        <v>10</v>
      </c>
      <c r="G42" s="27">
        <f t="shared" si="0"/>
        <v>9.1</v>
      </c>
      <c r="H42" s="29">
        <v>9.8000000000000007</v>
      </c>
      <c r="I42" s="29">
        <v>9.8000000000000007</v>
      </c>
      <c r="J42" s="29">
        <v>8.5</v>
      </c>
      <c r="K42" s="29">
        <v>9</v>
      </c>
      <c r="L42" s="26">
        <f t="shared" si="1"/>
        <v>9.2750000000000004</v>
      </c>
      <c r="M42" s="29">
        <v>9.6</v>
      </c>
      <c r="N42" s="27">
        <f t="shared" si="2"/>
        <v>9.4375</v>
      </c>
      <c r="O42" s="29">
        <v>10</v>
      </c>
      <c r="P42" s="29">
        <v>9.6</v>
      </c>
      <c r="Q42" s="29">
        <v>10</v>
      </c>
      <c r="R42" s="29">
        <v>10</v>
      </c>
      <c r="S42" s="29">
        <v>10</v>
      </c>
      <c r="T42" s="29">
        <v>10</v>
      </c>
      <c r="U42" s="29">
        <v>10</v>
      </c>
      <c r="V42" s="29">
        <v>10</v>
      </c>
      <c r="W42" s="29">
        <v>10</v>
      </c>
      <c r="X42" s="29">
        <v>10</v>
      </c>
      <c r="Y42" s="29">
        <v>10</v>
      </c>
      <c r="Z42" s="29">
        <v>10</v>
      </c>
      <c r="AA42" s="26">
        <v>4.375</v>
      </c>
      <c r="AB42" s="29">
        <v>10</v>
      </c>
      <c r="AC42" s="29">
        <v>10</v>
      </c>
      <c r="AD42" s="29">
        <v>10</v>
      </c>
      <c r="AE42" s="26">
        <v>3.33</v>
      </c>
      <c r="AF42" s="26"/>
      <c r="AG42" s="27">
        <f t="shared" si="3"/>
        <v>9.8315625000000004</v>
      </c>
      <c r="AH42" s="10"/>
      <c r="AI42" s="11">
        <f t="shared" si="4"/>
        <v>3.1849999999999996</v>
      </c>
      <c r="AJ42" s="11">
        <f t="shared" si="5"/>
        <v>3.3031250000000001</v>
      </c>
      <c r="AK42" s="11">
        <f t="shared" si="6"/>
        <v>2.9494687500000003</v>
      </c>
      <c r="AL42" s="11">
        <f t="shared" si="7"/>
        <v>9.4375937500000013</v>
      </c>
    </row>
    <row r="43" spans="1:38" x14ac:dyDescent="0.25">
      <c r="A43" s="24">
        <v>35</v>
      </c>
      <c r="B43" s="22" t="s">
        <v>76</v>
      </c>
      <c r="C43" s="25">
        <v>6</v>
      </c>
      <c r="D43" s="29">
        <v>10</v>
      </c>
      <c r="E43" s="29">
        <v>9.6</v>
      </c>
      <c r="F43" s="29">
        <v>9</v>
      </c>
      <c r="G43" s="27">
        <f t="shared" si="0"/>
        <v>9.5333333333333332</v>
      </c>
      <c r="H43" s="29">
        <v>9.8000000000000007</v>
      </c>
      <c r="I43" s="29">
        <v>10</v>
      </c>
      <c r="J43" s="29">
        <v>8.5</v>
      </c>
      <c r="K43" s="29">
        <v>9</v>
      </c>
      <c r="L43" s="26">
        <f t="shared" si="1"/>
        <v>9.3249999999999993</v>
      </c>
      <c r="M43" s="29">
        <v>10</v>
      </c>
      <c r="N43" s="27">
        <f t="shared" si="2"/>
        <v>9.6624999999999996</v>
      </c>
      <c r="O43" s="29">
        <v>10</v>
      </c>
      <c r="P43" s="29">
        <v>10</v>
      </c>
      <c r="Q43" s="29">
        <v>10</v>
      </c>
      <c r="R43" s="29">
        <v>10</v>
      </c>
      <c r="S43" s="29">
        <v>10</v>
      </c>
      <c r="T43" s="29">
        <v>10</v>
      </c>
      <c r="U43" s="29">
        <v>10</v>
      </c>
      <c r="V43" s="29">
        <v>10</v>
      </c>
      <c r="W43" s="29">
        <v>10</v>
      </c>
      <c r="X43" s="29">
        <v>10</v>
      </c>
      <c r="Y43" s="29">
        <v>10</v>
      </c>
      <c r="Z43" s="29">
        <v>10</v>
      </c>
      <c r="AA43" s="26">
        <v>5.625</v>
      </c>
      <c r="AB43" s="29">
        <v>10</v>
      </c>
      <c r="AC43" s="29">
        <v>10</v>
      </c>
      <c r="AD43" s="29">
        <v>10</v>
      </c>
      <c r="AE43" s="26">
        <v>3.33</v>
      </c>
      <c r="AF43" s="26"/>
      <c r="AG43" s="27">
        <f t="shared" si="3"/>
        <v>9.9346875000000008</v>
      </c>
      <c r="AI43" s="11">
        <f t="shared" si="4"/>
        <v>3.3366666666666669</v>
      </c>
      <c r="AJ43" s="11">
        <f t="shared" si="5"/>
        <v>3.381875</v>
      </c>
      <c r="AK43" s="11">
        <f t="shared" si="6"/>
        <v>2.9804062500000001</v>
      </c>
      <c r="AL43" s="11">
        <f t="shared" si="7"/>
        <v>9.6989479166666666</v>
      </c>
    </row>
    <row r="44" spans="1:38" x14ac:dyDescent="0.25">
      <c r="A44" s="24">
        <v>36</v>
      </c>
      <c r="B44" s="22" t="s">
        <v>77</v>
      </c>
      <c r="C44" s="25">
        <v>6</v>
      </c>
      <c r="D44" s="29">
        <v>7.9</v>
      </c>
      <c r="E44" s="29">
        <v>8.3000000000000007</v>
      </c>
      <c r="F44" s="29">
        <v>8</v>
      </c>
      <c r="G44" s="27">
        <f t="shared" si="0"/>
        <v>8.0666666666666682</v>
      </c>
      <c r="H44" s="29">
        <v>9.8000000000000007</v>
      </c>
      <c r="I44" s="29">
        <v>10</v>
      </c>
      <c r="J44" s="29">
        <v>8.5</v>
      </c>
      <c r="K44" s="29">
        <v>8.8000000000000007</v>
      </c>
      <c r="L44" s="26">
        <f t="shared" si="1"/>
        <v>9.2750000000000004</v>
      </c>
      <c r="M44" s="29">
        <v>9.1999999999999993</v>
      </c>
      <c r="N44" s="27">
        <f t="shared" si="2"/>
        <v>9.2375000000000007</v>
      </c>
      <c r="O44" s="29">
        <v>9.8000000000000007</v>
      </c>
      <c r="P44" s="29">
        <v>8.4</v>
      </c>
      <c r="Q44" s="29">
        <v>10</v>
      </c>
      <c r="R44" s="29">
        <v>10</v>
      </c>
      <c r="S44" s="29">
        <v>10</v>
      </c>
      <c r="T44" s="29">
        <v>10</v>
      </c>
      <c r="U44" s="29">
        <v>9.8000000000000007</v>
      </c>
      <c r="V44" s="29">
        <v>9.8000000000000007</v>
      </c>
      <c r="W44" s="29">
        <v>9.8000000000000007</v>
      </c>
      <c r="X44" s="29">
        <v>10</v>
      </c>
      <c r="Y44" s="29">
        <v>9.8000000000000007</v>
      </c>
      <c r="Z44" s="29">
        <v>10</v>
      </c>
      <c r="AA44" s="26">
        <v>5</v>
      </c>
      <c r="AB44" s="29">
        <v>10</v>
      </c>
      <c r="AC44" s="29">
        <v>10</v>
      </c>
      <c r="AD44" s="29">
        <v>7</v>
      </c>
      <c r="AE44" s="26">
        <v>6.6</v>
      </c>
      <c r="AF44" s="26"/>
      <c r="AG44" s="27">
        <f t="shared" si="3"/>
        <v>9.7499999999999982</v>
      </c>
      <c r="AI44" s="11">
        <f t="shared" si="4"/>
        <v>2.8233333333333337</v>
      </c>
      <c r="AJ44" s="11">
        <f t="shared" si="5"/>
        <v>3.2331250000000002</v>
      </c>
      <c r="AK44" s="11">
        <f t="shared" si="6"/>
        <v>2.9249999999999994</v>
      </c>
      <c r="AL44" s="11">
        <f t="shared" si="7"/>
        <v>8.9814583333333324</v>
      </c>
    </row>
    <row r="45" spans="1:38" x14ac:dyDescent="0.25">
      <c r="A45" s="24">
        <v>37</v>
      </c>
      <c r="B45" s="22" t="s">
        <v>78</v>
      </c>
      <c r="C45" s="25">
        <v>6</v>
      </c>
      <c r="D45" s="29">
        <v>8.83</v>
      </c>
      <c r="E45" s="29">
        <v>9.33</v>
      </c>
      <c r="F45" s="29">
        <v>10</v>
      </c>
      <c r="G45" s="27">
        <f t="shared" si="0"/>
        <v>9.3866666666666667</v>
      </c>
      <c r="H45" s="29">
        <v>10</v>
      </c>
      <c r="I45" s="29">
        <v>10</v>
      </c>
      <c r="J45" s="29">
        <v>8.5</v>
      </c>
      <c r="K45" s="29">
        <v>9</v>
      </c>
      <c r="L45" s="26">
        <f t="shared" si="1"/>
        <v>9.375</v>
      </c>
      <c r="M45" s="29">
        <v>9.6</v>
      </c>
      <c r="N45" s="27">
        <f t="shared" si="2"/>
        <v>9.4875000000000007</v>
      </c>
      <c r="O45" s="29">
        <v>10</v>
      </c>
      <c r="P45" s="29">
        <v>10</v>
      </c>
      <c r="Q45" s="29">
        <v>10</v>
      </c>
      <c r="R45" s="29">
        <v>10</v>
      </c>
      <c r="S45" s="29">
        <v>10</v>
      </c>
      <c r="T45" s="29">
        <v>10</v>
      </c>
      <c r="U45" s="29">
        <v>10</v>
      </c>
      <c r="V45" s="29">
        <v>10</v>
      </c>
      <c r="W45" s="29">
        <v>10</v>
      </c>
      <c r="X45" s="29">
        <v>10</v>
      </c>
      <c r="Y45" s="29">
        <v>10</v>
      </c>
      <c r="Z45" s="29">
        <v>10</v>
      </c>
      <c r="AA45" s="26">
        <v>5.625</v>
      </c>
      <c r="AB45" s="29">
        <v>10</v>
      </c>
      <c r="AC45" s="29">
        <v>10</v>
      </c>
      <c r="AD45" s="29">
        <v>9.67</v>
      </c>
      <c r="AE45" s="26">
        <v>6.67</v>
      </c>
      <c r="AF45" s="26">
        <v>9</v>
      </c>
      <c r="AG45" s="27">
        <f t="shared" si="3"/>
        <v>10.685312499999998</v>
      </c>
      <c r="AI45" s="11">
        <f t="shared" si="4"/>
        <v>3.285333333333333</v>
      </c>
      <c r="AJ45" s="11">
        <f t="shared" si="5"/>
        <v>3.3206250000000006</v>
      </c>
      <c r="AK45" s="11">
        <f t="shared" si="6"/>
        <v>3.2055937499999998</v>
      </c>
      <c r="AL45" s="11">
        <f t="shared" si="7"/>
        <v>9.8115520833333338</v>
      </c>
    </row>
    <row r="46" spans="1:38" x14ac:dyDescent="0.25">
      <c r="A46" s="24">
        <v>38</v>
      </c>
      <c r="B46" s="22" t="s">
        <v>79</v>
      </c>
      <c r="C46" s="33">
        <v>3</v>
      </c>
      <c r="D46" s="29">
        <v>8.83</v>
      </c>
      <c r="E46" s="29">
        <v>8.5299999999999994</v>
      </c>
      <c r="F46" s="29">
        <v>8</v>
      </c>
      <c r="G46" s="27">
        <f t="shared" si="0"/>
        <v>8.4533333333333331</v>
      </c>
      <c r="H46" s="29">
        <v>10</v>
      </c>
      <c r="I46" s="29">
        <v>10</v>
      </c>
      <c r="J46" s="29">
        <v>8.5</v>
      </c>
      <c r="K46" s="29">
        <v>9</v>
      </c>
      <c r="L46" s="26">
        <f t="shared" si="1"/>
        <v>9.375</v>
      </c>
      <c r="M46" s="29">
        <v>9.6</v>
      </c>
      <c r="N46" s="27">
        <f t="shared" si="2"/>
        <v>9.4875000000000007</v>
      </c>
      <c r="O46" s="29">
        <v>10</v>
      </c>
      <c r="P46" s="29">
        <v>9.1999999999999993</v>
      </c>
      <c r="Q46" s="29">
        <v>10</v>
      </c>
      <c r="R46" s="29">
        <v>10</v>
      </c>
      <c r="S46" s="29">
        <v>10</v>
      </c>
      <c r="T46" s="29">
        <v>10</v>
      </c>
      <c r="U46" s="29">
        <v>10</v>
      </c>
      <c r="V46" s="29">
        <v>10</v>
      </c>
      <c r="W46" s="29">
        <v>10</v>
      </c>
      <c r="X46" s="29">
        <v>10</v>
      </c>
      <c r="Y46" s="29">
        <v>10</v>
      </c>
      <c r="Z46" s="29">
        <v>10</v>
      </c>
      <c r="AA46" s="26">
        <v>3.125</v>
      </c>
      <c r="AB46" s="29">
        <v>9</v>
      </c>
      <c r="AC46" s="29">
        <v>7</v>
      </c>
      <c r="AD46" s="29">
        <v>7</v>
      </c>
      <c r="AE46" s="26">
        <v>3.33</v>
      </c>
      <c r="AF46" s="26"/>
      <c r="AG46" s="27">
        <f t="shared" si="3"/>
        <v>9.2909375000000001</v>
      </c>
      <c r="AI46" s="11">
        <f t="shared" si="4"/>
        <v>2.9586666666666668</v>
      </c>
      <c r="AJ46" s="11">
        <f t="shared" si="5"/>
        <v>3.3206250000000006</v>
      </c>
      <c r="AK46" s="11">
        <f t="shared" si="6"/>
        <v>2.7872812500000004</v>
      </c>
      <c r="AL46" s="11">
        <f t="shared" si="7"/>
        <v>9.0665729166666686</v>
      </c>
    </row>
    <row r="47" spans="1:38" x14ac:dyDescent="0.25">
      <c r="A47" s="24">
        <v>39</v>
      </c>
      <c r="B47" s="22" t="s">
        <v>80</v>
      </c>
      <c r="C47" s="25">
        <v>6</v>
      </c>
      <c r="D47" s="29">
        <v>9.3699999999999992</v>
      </c>
      <c r="E47" s="29">
        <v>9.1999999999999993</v>
      </c>
      <c r="F47" s="29">
        <v>8</v>
      </c>
      <c r="G47" s="27">
        <f t="shared" si="0"/>
        <v>8.8566666666666674</v>
      </c>
      <c r="H47" s="29">
        <v>10</v>
      </c>
      <c r="I47" s="29">
        <v>10</v>
      </c>
      <c r="J47" s="29">
        <v>8.5</v>
      </c>
      <c r="K47" s="29">
        <v>9</v>
      </c>
      <c r="L47" s="26">
        <f t="shared" si="1"/>
        <v>9.375</v>
      </c>
      <c r="M47" s="29">
        <v>9.1999999999999993</v>
      </c>
      <c r="N47" s="27">
        <f t="shared" si="2"/>
        <v>9.2874999999999996</v>
      </c>
      <c r="O47" s="29">
        <v>10</v>
      </c>
      <c r="P47" s="29">
        <v>10</v>
      </c>
      <c r="Q47" s="29">
        <v>10</v>
      </c>
      <c r="R47" s="29">
        <v>10</v>
      </c>
      <c r="S47" s="29">
        <v>10</v>
      </c>
      <c r="T47" s="29">
        <v>10</v>
      </c>
      <c r="U47" s="29">
        <v>10</v>
      </c>
      <c r="V47" s="29">
        <v>10</v>
      </c>
      <c r="W47" s="29">
        <v>10</v>
      </c>
      <c r="X47" s="29">
        <v>10</v>
      </c>
      <c r="Y47" s="29">
        <v>10</v>
      </c>
      <c r="Z47" s="29">
        <v>10</v>
      </c>
      <c r="AA47" s="26">
        <v>5.625</v>
      </c>
      <c r="AB47" s="29">
        <v>10</v>
      </c>
      <c r="AC47" s="29">
        <v>10</v>
      </c>
      <c r="AD47" s="29">
        <v>10</v>
      </c>
      <c r="AE47" s="26">
        <v>3.33</v>
      </c>
      <c r="AF47" s="26"/>
      <c r="AG47" s="27">
        <f t="shared" si="3"/>
        <v>9.9346875000000008</v>
      </c>
      <c r="AI47" s="11">
        <f t="shared" si="4"/>
        <v>3.0998333333333337</v>
      </c>
      <c r="AJ47" s="11">
        <f t="shared" si="5"/>
        <v>3.2506250000000003</v>
      </c>
      <c r="AK47" s="11">
        <f t="shared" si="6"/>
        <v>2.9804062500000001</v>
      </c>
      <c r="AL47" s="11">
        <f t="shared" si="7"/>
        <v>9.3308645833333337</v>
      </c>
    </row>
    <row r="48" spans="1:38" x14ac:dyDescent="0.25">
      <c r="A48" s="24">
        <v>40</v>
      </c>
      <c r="B48" s="22" t="s">
        <v>81</v>
      </c>
      <c r="C48" s="25">
        <v>6</v>
      </c>
      <c r="D48" s="29">
        <v>9.6999999999999993</v>
      </c>
      <c r="E48" s="29">
        <v>8.8699999999999992</v>
      </c>
      <c r="F48" s="29">
        <v>9</v>
      </c>
      <c r="G48" s="27">
        <f t="shared" si="0"/>
        <v>9.19</v>
      </c>
      <c r="H48" s="29">
        <v>10</v>
      </c>
      <c r="I48" s="29">
        <v>10</v>
      </c>
      <c r="J48" s="29">
        <v>8.5</v>
      </c>
      <c r="K48" s="30"/>
      <c r="L48" s="26">
        <f t="shared" si="1"/>
        <v>7.125</v>
      </c>
      <c r="M48" s="29">
        <v>9.1999999999999993</v>
      </c>
      <c r="N48" s="27">
        <f t="shared" si="2"/>
        <v>8.1624999999999996</v>
      </c>
      <c r="O48" s="29">
        <v>10</v>
      </c>
      <c r="P48" s="29">
        <v>9.6</v>
      </c>
      <c r="Q48" s="29">
        <v>10</v>
      </c>
      <c r="R48" s="29">
        <v>10</v>
      </c>
      <c r="S48" s="29">
        <v>10</v>
      </c>
      <c r="T48" s="29">
        <v>10</v>
      </c>
      <c r="U48" s="29">
        <v>10</v>
      </c>
      <c r="V48" s="29">
        <v>10</v>
      </c>
      <c r="W48" s="29">
        <v>10</v>
      </c>
      <c r="X48" s="29">
        <v>10</v>
      </c>
      <c r="Y48" s="29">
        <v>10</v>
      </c>
      <c r="Z48" s="29">
        <v>10</v>
      </c>
      <c r="AA48" s="26">
        <v>4.375</v>
      </c>
      <c r="AB48" s="29">
        <v>10</v>
      </c>
      <c r="AC48" s="29">
        <v>10</v>
      </c>
      <c r="AD48" s="29">
        <v>10</v>
      </c>
      <c r="AE48" s="26">
        <v>3.33</v>
      </c>
      <c r="AF48" s="26"/>
      <c r="AG48" s="27">
        <f t="shared" si="3"/>
        <v>9.8315625000000004</v>
      </c>
      <c r="AI48" s="11">
        <f t="shared" si="4"/>
        <v>3.2164999999999999</v>
      </c>
      <c r="AJ48" s="11">
        <f t="shared" si="5"/>
        <v>2.8568749999999996</v>
      </c>
      <c r="AK48" s="11">
        <f t="shared" si="6"/>
        <v>2.9494687500000003</v>
      </c>
      <c r="AL48" s="11">
        <f t="shared" si="7"/>
        <v>9.0228437499999998</v>
      </c>
    </row>
  </sheetData>
  <sheetProtection formatCells="0" formatColumns="0" formatRows="0" insertColumns="0" insertRows="0" insertHyperlinks="0" deleteColumns="0" deleteRows="0" sort="0" autoFilter="0" pivotTables="0"/>
  <autoFilter ref="A8:AO42" xr:uid="{00000000-0001-0000-0300-000000000000}"/>
  <mergeCells count="11">
    <mergeCell ref="O7:AG7"/>
    <mergeCell ref="AI7:AL7"/>
    <mergeCell ref="A1:AG1"/>
    <mergeCell ref="A2:AG2"/>
    <mergeCell ref="A3:AG3"/>
    <mergeCell ref="A4:AG4"/>
    <mergeCell ref="A5:AG5"/>
    <mergeCell ref="A7:A8"/>
    <mergeCell ref="B7:B8"/>
    <mergeCell ref="D7:G7"/>
    <mergeCell ref="H7:N7"/>
  </mergeCells>
  <pageMargins left="0.19685039370078741" right="0.19685039370078741" top="0.15748031496062992" bottom="0.15748031496062992" header="0.31496062992125984" footer="0.31496062992125984"/>
  <pageSetup scale="6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PRIMERO B I BIMESTRE </vt:lpstr>
      <vt:lpstr>'PRIMERO B I BIMESTRE '!Títulos_a_imprimir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Maria Angelica Barba Maggi</cp:lastModifiedBy>
  <cp:revision/>
  <dcterms:created xsi:type="dcterms:W3CDTF">2021-02-02T22:47:19Z</dcterms:created>
  <dcterms:modified xsi:type="dcterms:W3CDTF">2025-06-01T23:09:31Z</dcterms:modified>
  <cp:category/>
  <cp:contentStatus/>
</cp:coreProperties>
</file>