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itocastillo/Desktop/GERENCIA DE PROYECTOS 2025 1S/MATERIAL DEL CURSO/EJEMPLO PLAN 2023 2S/"/>
    </mc:Choice>
  </mc:AlternateContent>
  <xr:revisionPtr revIDLastSave="0" documentId="13_ncr:1_{C75A89C0-6DEF-1C4F-9577-7C9DBACA7757}" xr6:coauthVersionLast="47" xr6:coauthVersionMax="47" xr10:uidLastSave="{00000000-0000-0000-0000-000000000000}"/>
  <bookViews>
    <workbookView xWindow="0" yWindow="760" windowWidth="28800" windowHeight="16320" activeTab="3" xr2:uid="{00000000-000D-0000-FFFF-FFFF00000000}"/>
  </bookViews>
  <sheets>
    <sheet name="CRONOGRAM" sheetId="3" r:id="rId1"/>
    <sheet name="RESTRC 1" sheetId="5" r:id="rId2"/>
    <sheet name="DESEMPEÑO 1" sheetId="6" r:id="rId3"/>
    <sheet name="RESTRC 2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6" l="1"/>
  <c r="N28" i="3"/>
  <c r="G28" i="3"/>
  <c r="G29" i="3" s="1"/>
  <c r="M28" i="3"/>
  <c r="L28" i="3"/>
  <c r="K28" i="3"/>
  <c r="J28" i="3"/>
  <c r="I28" i="3"/>
  <c r="H28" i="3"/>
  <c r="H29" i="3" l="1"/>
  <c r="I29" i="3" l="1"/>
  <c r="J29" i="3" l="1"/>
  <c r="K29" i="3" l="1"/>
  <c r="L29" i="3" l="1"/>
  <c r="M29" i="3" l="1"/>
  <c r="N29" i="3" l="1"/>
</calcChain>
</file>

<file path=xl/sharedStrings.xml><?xml version="1.0" encoding="utf-8"?>
<sst xmlns="http://schemas.openxmlformats.org/spreadsheetml/2006/main" count="256" uniqueCount="69">
  <si>
    <t>RUBRO</t>
  </si>
  <si>
    <t>DESCRIPCION</t>
  </si>
  <si>
    <t>UNIDAD</t>
  </si>
  <si>
    <t>CANTIDAD</t>
  </si>
  <si>
    <t>P. UNITARIO</t>
  </si>
  <si>
    <t>P. TOTAL</t>
  </si>
  <si>
    <t>1 SEMANA</t>
  </si>
  <si>
    <t>2 SEMANA</t>
  </si>
  <si>
    <t>3 SEMANA</t>
  </si>
  <si>
    <t>4 SEMANA</t>
  </si>
  <si>
    <t>5 SEMANA</t>
  </si>
  <si>
    <t>6 SEMANA</t>
  </si>
  <si>
    <t>7 SEMANA</t>
  </si>
  <si>
    <t>8 SEMANA</t>
  </si>
  <si>
    <r>
      <rPr>
        <sz val="8"/>
        <rFont val="Arial MT"/>
        <family val="2"/>
      </rPr>
      <t>6.2.1</t>
    </r>
  </si>
  <si>
    <r>
      <rPr>
        <sz val="8"/>
        <rFont val="Arial MT"/>
        <family val="2"/>
      </rPr>
      <t>LIMPIEZA MANUAL DEL TERRENO</t>
    </r>
  </si>
  <si>
    <r>
      <rPr>
        <sz val="8"/>
        <rFont val="Arial MT"/>
        <family val="2"/>
      </rPr>
      <t>M2</t>
    </r>
  </si>
  <si>
    <r>
      <rPr>
        <sz val="8"/>
        <rFont val="Arial MT"/>
        <family val="2"/>
      </rPr>
      <t>6.2.2</t>
    </r>
  </si>
  <si>
    <r>
      <rPr>
        <sz val="8"/>
        <rFont val="Arial MT"/>
        <family val="2"/>
      </rPr>
      <t>REPLANTEO Y NIVELACIÓN</t>
    </r>
  </si>
  <si>
    <r>
      <rPr>
        <sz val="8"/>
        <rFont val="Arial MT"/>
        <family val="2"/>
      </rPr>
      <t>6.2.3</t>
    </r>
  </si>
  <si>
    <r>
      <rPr>
        <sz val="8"/>
        <rFont val="Arial MT"/>
        <family val="2"/>
      </rPr>
      <t>EXCAVACIÓN ESTRUCTURAS MENORES INCLUC</t>
    </r>
  </si>
  <si>
    <r>
      <rPr>
        <sz val="8"/>
        <rFont val="Arial MT"/>
        <family val="2"/>
      </rPr>
      <t>M3</t>
    </r>
  </si>
  <si>
    <r>
      <rPr>
        <sz val="8"/>
        <rFont val="Arial MT"/>
        <family val="2"/>
      </rPr>
      <t>6.2.4</t>
    </r>
  </si>
  <si>
    <r>
      <rPr>
        <sz val="8"/>
        <rFont val="Arial MT"/>
        <family val="2"/>
      </rPr>
      <t>RELLENO COMPACTADO CON MATERIAL DE EXC</t>
    </r>
  </si>
  <si>
    <r>
      <rPr>
        <sz val="8"/>
        <rFont val="Arial MT"/>
        <family val="2"/>
      </rPr>
      <t>6.2.5</t>
    </r>
  </si>
  <si>
    <r>
      <rPr>
        <sz val="8"/>
        <rFont val="Arial MT"/>
        <family val="2"/>
      </rPr>
      <t>REPLANTILLO DE H.SIMPLE F´C=140 KG/CM2 E=5</t>
    </r>
  </si>
  <si>
    <r>
      <rPr>
        <sz val="8"/>
        <rFont val="Arial MT"/>
        <family val="2"/>
      </rPr>
      <t>6.2.6</t>
    </r>
  </si>
  <si>
    <r>
      <rPr>
        <sz val="8"/>
        <rFont val="Arial MT"/>
        <family val="2"/>
      </rPr>
      <t>PLINTOS DE H. S. F'C=210 KG/CM2</t>
    </r>
  </si>
  <si>
    <r>
      <rPr>
        <sz val="8"/>
        <rFont val="Arial MT"/>
        <family val="2"/>
      </rPr>
      <t>6.2.7</t>
    </r>
  </si>
  <si>
    <r>
      <rPr>
        <sz val="8"/>
        <rFont val="Arial MT"/>
        <family val="2"/>
      </rPr>
      <t>HORMIGÓN CICLÓPEO EN CIMIENTOS (60% H.S.F</t>
    </r>
  </si>
  <si>
    <r>
      <rPr>
        <sz val="8"/>
        <rFont val="Arial MT"/>
        <family val="2"/>
      </rPr>
      <t>6.2.8</t>
    </r>
  </si>
  <si>
    <r>
      <rPr>
        <sz val="8"/>
        <rFont val="Arial MT"/>
        <family val="2"/>
      </rPr>
      <t>MURO DE H.CICLÓPEO 60%H.S.-40%PIEDRA- F'C=</t>
    </r>
  </si>
  <si>
    <r>
      <rPr>
        <sz val="8"/>
        <rFont val="Arial MT"/>
        <family val="2"/>
      </rPr>
      <t>6.2.9</t>
    </r>
  </si>
  <si>
    <r>
      <rPr>
        <sz val="8"/>
        <rFont val="Arial MT"/>
        <family val="2"/>
      </rPr>
      <t>HORMIGON EN CADENAS F'C=210 KG/CM2</t>
    </r>
  </si>
  <si>
    <r>
      <rPr>
        <sz val="8"/>
        <rFont val="Arial MT"/>
        <family val="2"/>
      </rPr>
      <t>HORMIGON  EN COLUMNAS F'C=210 KG/CM2</t>
    </r>
  </si>
  <si>
    <r>
      <rPr>
        <sz val="8"/>
        <rFont val="Arial MT"/>
        <family val="2"/>
      </rPr>
      <t>HORMIGON S. f'c=210 kg/cm2 EN VIGAS INC. ENC</t>
    </r>
  </si>
  <si>
    <r>
      <rPr>
        <sz val="8"/>
        <rFont val="Arial MT"/>
        <family val="2"/>
      </rPr>
      <t>ACERO DE REFUERZO  FY=4200 KG/CM2</t>
    </r>
  </si>
  <si>
    <r>
      <rPr>
        <sz val="8"/>
        <rFont val="Arial MT"/>
        <family val="2"/>
      </rPr>
      <t>KG</t>
    </r>
  </si>
  <si>
    <r>
      <rPr>
        <sz val="8"/>
        <rFont val="Arial MT"/>
        <family val="2"/>
      </rPr>
      <t>MAMPOSTERIA BLOQUE COMUN E=15 CM</t>
    </r>
  </si>
  <si>
    <r>
      <rPr>
        <sz val="8"/>
        <rFont val="Arial MT"/>
        <family val="2"/>
      </rPr>
      <t>TUBERIA GALVANIZADA (INCL. PROVISION Y MON</t>
    </r>
  </si>
  <si>
    <r>
      <rPr>
        <sz val="8"/>
        <rFont val="Arial MT"/>
        <family val="2"/>
      </rPr>
      <t>ENLUCIDOS HORIZONTALES M:1:4 TERMINADO E</t>
    </r>
  </si>
  <si>
    <r>
      <rPr>
        <sz val="8"/>
        <rFont val="Arial MT"/>
        <family val="2"/>
      </rPr>
      <t>ENLUCIDO VERTICAL (PALETEADO)MORTERO 1:3</t>
    </r>
  </si>
  <si>
    <r>
      <rPr>
        <sz val="8"/>
        <rFont val="Arial MT"/>
        <family val="2"/>
      </rPr>
      <t>ENLUCIDO DE FAJAS (PALETEADO)</t>
    </r>
  </si>
  <si>
    <r>
      <rPr>
        <sz val="8"/>
        <rFont val="Arial MT"/>
        <family val="2"/>
      </rPr>
      <t>ENLUCIDO DE MOLDURA DE COLUMNAS  e=5 cm</t>
    </r>
  </si>
  <si>
    <r>
      <rPr>
        <sz val="8"/>
        <rFont val="Arial MT"/>
        <family val="2"/>
      </rPr>
      <t>ML</t>
    </r>
  </si>
  <si>
    <r>
      <rPr>
        <sz val="8"/>
        <rFont val="Arial MT"/>
        <family val="2"/>
      </rPr>
      <t>PUERTA DE HIERRO( PLANCHA  1.5MM  GALVANI</t>
    </r>
  </si>
  <si>
    <r>
      <rPr>
        <sz val="8"/>
        <rFont val="Arial MT"/>
        <family val="2"/>
      </rPr>
      <t>PINTURA DE CAUCHO  (DOS MANOS/LIMPIEZA)EX</t>
    </r>
  </si>
  <si>
    <t>INVERSION SEMANAL</t>
  </si>
  <si>
    <t>INVERSION ACUMULADA AL 100% (linea e=1p)</t>
  </si>
  <si>
    <t>GOBIERNO AUTONOMO DESCENTRALIZADO MUNICIPAL INTERCULTURAL DEL CANTON SAQUISILI</t>
  </si>
  <si>
    <t>PROYECTO: CONSTRUCCION DEL CERRAMIENTO DEL CEMENTERIO CAMPOSANTO JARDINES DE MIRAFLORES</t>
  </si>
  <si>
    <t>UBICACION: PROVINCIA DE COTOPAXI CANTON SAQUISILI  PARROQUIA SAQUISILI BARRIO MIRAFLORES</t>
  </si>
  <si>
    <t>ACTIVIDAD</t>
  </si>
  <si>
    <t>RESTRICCIONES</t>
  </si>
  <si>
    <t>DISEÑO</t>
  </si>
  <si>
    <t>MATERIALES</t>
  </si>
  <si>
    <t>EQUIPOS</t>
  </si>
  <si>
    <t>PRE REQUISITOS</t>
  </si>
  <si>
    <t>CLIMA</t>
  </si>
  <si>
    <t>SE PUEDE</t>
  </si>
  <si>
    <t>OBSERVACIONES</t>
  </si>
  <si>
    <t>SI</t>
  </si>
  <si>
    <t>NO</t>
  </si>
  <si>
    <t>ACTIVIDADES PROGRAMADAS</t>
  </si>
  <si>
    <t>ACTIVIDADES EJECUTADAS</t>
  </si>
  <si>
    <t>PAC</t>
  </si>
  <si>
    <t>CNC</t>
  </si>
  <si>
    <t>M.O.</t>
  </si>
  <si>
    <t>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</si>
</sst>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Times New Roman"/>
      <charset val="204"/>
    </font>
    <font>
      <sz val="8"/>
      <color rgb="FF000000"/>
      <name val="Arial MT"/>
      <family val="2"/>
    </font>
    <font>
      <b/>
      <sz val="8"/>
      <name val="Arial"/>
      <family val="2"/>
    </font>
    <font>
      <sz val="8"/>
      <color rgb="FF000000"/>
      <name val="Times New Roman"/>
      <family val="1"/>
    </font>
    <font>
      <sz val="8"/>
      <name val="Arial MT"/>
    </font>
    <font>
      <sz val="8"/>
      <name val="Arial MT"/>
      <family val="2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39">
    <xf numFmtId="0" fontId="0" fillId="0" borderId="0" xfId="0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9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center" vertical="top"/>
    </xf>
    <xf numFmtId="9" fontId="0" fillId="0" borderId="9" xfId="1" applyFont="1" applyBorder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2" fontId="2" fillId="0" borderId="2" xfId="0" applyNumberFormat="1" applyFont="1" applyBorder="1" applyAlignment="1">
      <alignment vertical="center" wrapText="1"/>
    </xf>
    <xf numFmtId="2" fontId="2" fillId="0" borderId="4" xfId="0" applyNumberFormat="1" applyFont="1" applyBorder="1" applyAlignment="1">
      <alignment vertical="top" wrapText="1"/>
    </xf>
    <xf numFmtId="2" fontId="2" fillId="0" borderId="5" xfId="0" applyNumberFormat="1" applyFont="1" applyBorder="1" applyAlignment="1">
      <alignment vertical="top" wrapText="1"/>
    </xf>
    <xf numFmtId="2" fontId="2" fillId="0" borderId="3" xfId="0" applyNumberFormat="1" applyFont="1" applyBorder="1" applyAlignment="1">
      <alignment vertical="center" wrapText="1"/>
    </xf>
    <xf numFmtId="2" fontId="3" fillId="0" borderId="3" xfId="0" applyNumberFormat="1" applyFont="1" applyBorder="1" applyAlignment="1">
      <alignment horizontal="left" wrapText="1"/>
    </xf>
    <xf numFmtId="2" fontId="3" fillId="0" borderId="6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 indent="1"/>
    </xf>
    <xf numFmtId="2" fontId="1" fillId="0" borderId="1" xfId="0" applyNumberFormat="1" applyFont="1" applyBorder="1" applyAlignment="1">
      <alignment horizontal="right" vertical="top" shrinkToFit="1"/>
    </xf>
    <xf numFmtId="2" fontId="1" fillId="0" borderId="7" xfId="0" applyNumberFormat="1" applyFont="1" applyBorder="1" applyAlignment="1">
      <alignment vertical="top" shrinkToFit="1"/>
    </xf>
    <xf numFmtId="2" fontId="1" fillId="0" borderId="8" xfId="0" applyNumberFormat="1" applyFont="1" applyBorder="1" applyAlignment="1">
      <alignment vertical="top" shrinkToFit="1"/>
    </xf>
    <xf numFmtId="2" fontId="3" fillId="0" borderId="8" xfId="0" applyNumberFormat="1" applyFont="1" applyBorder="1" applyAlignment="1">
      <alignment wrapText="1"/>
    </xf>
    <xf numFmtId="2" fontId="3" fillId="0" borderId="7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vertical="top" shrinkToFit="1"/>
    </xf>
    <xf numFmtId="2" fontId="4" fillId="0" borderId="2" xfId="0" applyNumberFormat="1" applyFont="1" applyBorder="1" applyAlignment="1">
      <alignment horizontal="left" vertical="top" wrapText="1"/>
    </xf>
    <xf numFmtId="2" fontId="4" fillId="0" borderId="2" xfId="0" applyNumberFormat="1" applyFont="1" applyBorder="1" applyAlignment="1">
      <alignment horizontal="left" vertical="top" wrapText="1" indent="1"/>
    </xf>
    <xf numFmtId="2" fontId="1" fillId="0" borderId="2" xfId="0" applyNumberFormat="1" applyFont="1" applyBorder="1" applyAlignment="1">
      <alignment horizontal="right" vertical="top" shrinkToFit="1"/>
    </xf>
    <xf numFmtId="2" fontId="1" fillId="0" borderId="4" xfId="0" applyNumberFormat="1" applyFont="1" applyBorder="1" applyAlignment="1">
      <alignment vertical="top" shrinkToFit="1"/>
    </xf>
    <xf numFmtId="2" fontId="1" fillId="0" borderId="5" xfId="0" applyNumberFormat="1" applyFont="1" applyBorder="1" applyAlignment="1">
      <alignment vertical="top" shrinkToFit="1"/>
    </xf>
    <xf numFmtId="2" fontId="1" fillId="0" borderId="0" xfId="0" applyNumberFormat="1" applyFont="1" applyAlignment="1">
      <alignment horizontal="center" vertical="top" shrinkToFit="1"/>
    </xf>
    <xf numFmtId="2" fontId="4" fillId="0" borderId="0" xfId="0" applyNumberFormat="1" applyFont="1" applyAlignment="1">
      <alignment horizontal="left" vertical="top" wrapText="1"/>
    </xf>
    <xf numFmtId="2" fontId="4" fillId="0" borderId="0" xfId="0" applyNumberFormat="1" applyFont="1" applyAlignment="1">
      <alignment horizontal="left" vertical="top" wrapText="1" indent="1"/>
    </xf>
    <xf numFmtId="2" fontId="1" fillId="0" borderId="0" xfId="0" applyNumberFormat="1" applyFont="1" applyAlignment="1">
      <alignment horizontal="right" vertical="top" shrinkToFit="1"/>
    </xf>
    <xf numFmtId="2" fontId="1" fillId="0" borderId="0" xfId="0" applyNumberFormat="1" applyFont="1" applyAlignment="1">
      <alignment vertical="top" shrinkToFit="1"/>
    </xf>
    <xf numFmtId="2" fontId="3" fillId="0" borderId="9" xfId="0" applyNumberFormat="1" applyFont="1" applyBorder="1" applyAlignment="1">
      <alignment horizontal="left" vertical="top"/>
    </xf>
    <xf numFmtId="2" fontId="1" fillId="0" borderId="9" xfId="0" applyNumberFormat="1" applyFont="1" applyBorder="1" applyAlignment="1">
      <alignment vertical="top" shrinkToFit="1"/>
    </xf>
    <xf numFmtId="2" fontId="4" fillId="0" borderId="9" xfId="0" applyNumberFormat="1" applyFont="1" applyBorder="1" applyAlignment="1">
      <alignment horizontal="left" vertical="top" wrapText="1"/>
    </xf>
    <xf numFmtId="2" fontId="4" fillId="0" borderId="10" xfId="0" applyNumberFormat="1" applyFont="1" applyBorder="1" applyAlignment="1">
      <alignment horizontal="left" vertical="top" wrapText="1"/>
    </xf>
    <xf numFmtId="2" fontId="4" fillId="0" borderId="11" xfId="0" applyNumberFormat="1" applyFont="1" applyBorder="1" applyAlignment="1">
      <alignment horizontal="left" vertical="top" wrapText="1"/>
    </xf>
    <xf numFmtId="2" fontId="4" fillId="0" borderId="12" xfId="0" applyNumberFormat="1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835406927496302E-2"/>
          <c:y val="2.1084779119829998E-2"/>
          <c:w val="0.86431097483629704"/>
          <c:h val="0.86869060143770715"/>
        </c:manualLayout>
      </c:layout>
      <c:scatterChart>
        <c:scatterStyle val="smooth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93716080"/>
        <c:axId val="393717808"/>
      </c:scatterChart>
      <c:valAx>
        <c:axId val="393716080"/>
        <c:scaling>
          <c:orientation val="minMax"/>
          <c:max val="8"/>
        </c:scaling>
        <c:delete val="1"/>
        <c:axPos val="b"/>
        <c:numFmt formatCode="0.00" sourceLinked="1"/>
        <c:majorTickMark val="none"/>
        <c:minorTickMark val="none"/>
        <c:tickLblPos val="nextTo"/>
        <c:crossAx val="393717808"/>
        <c:crosses val="autoZero"/>
        <c:crossBetween val="midCat"/>
      </c:valAx>
      <c:valAx>
        <c:axId val="393717808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393716080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215660</xdr:colOff>
      <xdr:row>4</xdr:row>
      <xdr:rowOff>0</xdr:rowOff>
    </xdr:from>
    <xdr:to>
      <xdr:col>14</xdr:col>
      <xdr:colOff>191698</xdr:colOff>
      <xdr:row>28</xdr:row>
      <xdr:rowOff>119812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B5F783D-ADBD-F12A-ED27-1B8422B92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1367197</xdr:colOff>
      <xdr:row>0</xdr:row>
      <xdr:rowOff>0</xdr:rowOff>
    </xdr:from>
    <xdr:ext cx="163195" cy="163830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/>
      </xdr:nvSpPr>
      <xdr:spPr>
        <a:xfrm>
          <a:off x="0" y="0"/>
          <a:ext cx="163195" cy="163830"/>
        </a:xfrm>
        <a:custGeom>
          <a:avLst/>
          <a:gdLst/>
          <a:ahLst/>
          <a:cxnLst/>
          <a:rect l="0" t="0" r="0" b="0"/>
          <a:pathLst>
            <a:path w="163195" h="163830">
              <a:moveTo>
                <a:pt x="29388" y="127683"/>
              </a:moveTo>
              <a:lnTo>
                <a:pt x="15200" y="136909"/>
              </a:lnTo>
              <a:lnTo>
                <a:pt x="6164" y="145823"/>
              </a:lnTo>
              <a:lnTo>
                <a:pt x="1393" y="153554"/>
              </a:lnTo>
              <a:lnTo>
                <a:pt x="0" y="159230"/>
              </a:lnTo>
              <a:lnTo>
                <a:pt x="0" y="162551"/>
              </a:lnTo>
              <a:lnTo>
                <a:pt x="6641" y="163713"/>
              </a:lnTo>
              <a:lnTo>
                <a:pt x="7139" y="163713"/>
              </a:lnTo>
              <a:lnTo>
                <a:pt x="13419" y="161555"/>
              </a:lnTo>
              <a:lnTo>
                <a:pt x="3154" y="161555"/>
              </a:lnTo>
              <a:lnTo>
                <a:pt x="4591" y="155515"/>
              </a:lnTo>
              <a:lnTo>
                <a:pt x="9920" y="146985"/>
              </a:lnTo>
              <a:lnTo>
                <a:pt x="18424" y="137272"/>
              </a:lnTo>
              <a:lnTo>
                <a:pt x="29388" y="127683"/>
              </a:lnTo>
              <a:close/>
            </a:path>
            <a:path w="163195" h="163830">
              <a:moveTo>
                <a:pt x="80029" y="0"/>
              </a:moveTo>
              <a:lnTo>
                <a:pt x="64089" y="0"/>
              </a:lnTo>
              <a:lnTo>
                <a:pt x="64089" y="21585"/>
              </a:lnTo>
              <a:lnTo>
                <a:pt x="69735" y="50973"/>
              </a:lnTo>
              <a:lnTo>
                <a:pt x="62624" y="72104"/>
              </a:lnTo>
              <a:lnTo>
                <a:pt x="45224" y="109689"/>
              </a:lnTo>
              <a:lnTo>
                <a:pt x="23434" y="145561"/>
              </a:lnTo>
              <a:lnTo>
                <a:pt x="3154" y="161555"/>
              </a:lnTo>
              <a:lnTo>
                <a:pt x="13419" y="161555"/>
              </a:lnTo>
              <a:lnTo>
                <a:pt x="13970" y="161366"/>
              </a:lnTo>
              <a:lnTo>
                <a:pt x="22560" y="153896"/>
              </a:lnTo>
              <a:lnTo>
                <a:pt x="32986" y="140668"/>
              </a:lnTo>
              <a:lnTo>
                <a:pt x="45327" y="121042"/>
              </a:lnTo>
              <a:lnTo>
                <a:pt x="46958" y="120543"/>
              </a:lnTo>
              <a:lnTo>
                <a:pt x="45327" y="120543"/>
              </a:lnTo>
              <a:lnTo>
                <a:pt x="57192" y="98792"/>
              </a:lnTo>
              <a:lnTo>
                <a:pt x="64940" y="82417"/>
              </a:lnTo>
              <a:lnTo>
                <a:pt x="69820" y="69806"/>
              </a:lnTo>
              <a:lnTo>
                <a:pt x="72723" y="60105"/>
              </a:lnTo>
              <a:lnTo>
                <a:pt x="78551" y="60105"/>
              </a:lnTo>
              <a:lnTo>
                <a:pt x="74882" y="50475"/>
              </a:lnTo>
              <a:lnTo>
                <a:pt x="76081" y="42007"/>
              </a:lnTo>
              <a:lnTo>
                <a:pt x="72723" y="42007"/>
              </a:lnTo>
              <a:lnTo>
                <a:pt x="70814" y="34722"/>
              </a:lnTo>
              <a:lnTo>
                <a:pt x="69527" y="27686"/>
              </a:lnTo>
              <a:lnTo>
                <a:pt x="68801" y="21086"/>
              </a:lnTo>
              <a:lnTo>
                <a:pt x="68572" y="15109"/>
              </a:lnTo>
              <a:lnTo>
                <a:pt x="68572" y="3320"/>
              </a:lnTo>
              <a:lnTo>
                <a:pt x="72059" y="996"/>
              </a:lnTo>
              <a:lnTo>
                <a:pt x="79811" y="996"/>
              </a:lnTo>
              <a:lnTo>
                <a:pt x="80029" y="0"/>
              </a:lnTo>
              <a:close/>
            </a:path>
            <a:path w="163195" h="163830">
              <a:moveTo>
                <a:pt x="161386" y="120211"/>
              </a:moveTo>
              <a:lnTo>
                <a:pt x="156737" y="120211"/>
              </a:lnTo>
              <a:lnTo>
                <a:pt x="154911" y="121872"/>
              </a:lnTo>
              <a:lnTo>
                <a:pt x="154911" y="126355"/>
              </a:lnTo>
              <a:lnTo>
                <a:pt x="156737" y="128015"/>
              </a:lnTo>
              <a:lnTo>
                <a:pt x="161386" y="128015"/>
              </a:lnTo>
              <a:lnTo>
                <a:pt x="162217" y="127185"/>
              </a:lnTo>
              <a:lnTo>
                <a:pt x="157235" y="127185"/>
              </a:lnTo>
              <a:lnTo>
                <a:pt x="155741" y="125857"/>
              </a:lnTo>
              <a:lnTo>
                <a:pt x="155741" y="122370"/>
              </a:lnTo>
              <a:lnTo>
                <a:pt x="157235" y="121042"/>
              </a:lnTo>
              <a:lnTo>
                <a:pt x="162217" y="121042"/>
              </a:lnTo>
              <a:lnTo>
                <a:pt x="161386" y="120211"/>
              </a:lnTo>
              <a:close/>
            </a:path>
            <a:path w="163195" h="163830">
              <a:moveTo>
                <a:pt x="162217" y="121042"/>
              </a:moveTo>
              <a:lnTo>
                <a:pt x="160888" y="121042"/>
              </a:lnTo>
              <a:lnTo>
                <a:pt x="162051" y="122370"/>
              </a:lnTo>
              <a:lnTo>
                <a:pt x="162051" y="125857"/>
              </a:lnTo>
              <a:lnTo>
                <a:pt x="160888" y="127185"/>
              </a:lnTo>
              <a:lnTo>
                <a:pt x="162217" y="127185"/>
              </a:lnTo>
              <a:lnTo>
                <a:pt x="163047" y="126355"/>
              </a:lnTo>
              <a:lnTo>
                <a:pt x="163047" y="121872"/>
              </a:lnTo>
              <a:lnTo>
                <a:pt x="162217" y="121042"/>
              </a:lnTo>
              <a:close/>
            </a:path>
            <a:path w="163195" h="163830">
              <a:moveTo>
                <a:pt x="160058" y="121540"/>
              </a:moveTo>
              <a:lnTo>
                <a:pt x="157402" y="121540"/>
              </a:lnTo>
              <a:lnTo>
                <a:pt x="157402" y="126355"/>
              </a:lnTo>
              <a:lnTo>
                <a:pt x="158232" y="126355"/>
              </a:lnTo>
              <a:lnTo>
                <a:pt x="158232" y="124528"/>
              </a:lnTo>
              <a:lnTo>
                <a:pt x="160335" y="124528"/>
              </a:lnTo>
              <a:lnTo>
                <a:pt x="160224" y="124362"/>
              </a:lnTo>
              <a:lnTo>
                <a:pt x="159726" y="124196"/>
              </a:lnTo>
              <a:lnTo>
                <a:pt x="160722" y="123864"/>
              </a:lnTo>
              <a:lnTo>
                <a:pt x="158232" y="123864"/>
              </a:lnTo>
              <a:lnTo>
                <a:pt x="158232" y="122536"/>
              </a:lnTo>
              <a:lnTo>
                <a:pt x="160612" y="122536"/>
              </a:lnTo>
              <a:lnTo>
                <a:pt x="160556" y="122204"/>
              </a:lnTo>
              <a:lnTo>
                <a:pt x="160058" y="121540"/>
              </a:lnTo>
              <a:close/>
            </a:path>
            <a:path w="163195" h="163830">
              <a:moveTo>
                <a:pt x="160335" y="124528"/>
              </a:moveTo>
              <a:lnTo>
                <a:pt x="159228" y="124528"/>
              </a:lnTo>
              <a:lnTo>
                <a:pt x="159560" y="125026"/>
              </a:lnTo>
              <a:lnTo>
                <a:pt x="159726" y="125525"/>
              </a:lnTo>
              <a:lnTo>
                <a:pt x="159892" y="126355"/>
              </a:lnTo>
              <a:lnTo>
                <a:pt x="160722" y="126355"/>
              </a:lnTo>
              <a:lnTo>
                <a:pt x="160623" y="125857"/>
              </a:lnTo>
              <a:lnTo>
                <a:pt x="160556" y="124860"/>
              </a:lnTo>
              <a:lnTo>
                <a:pt x="160335" y="124528"/>
              </a:lnTo>
              <a:close/>
            </a:path>
            <a:path w="163195" h="163830">
              <a:moveTo>
                <a:pt x="160612" y="122536"/>
              </a:moveTo>
              <a:lnTo>
                <a:pt x="159394" y="122536"/>
              </a:lnTo>
              <a:lnTo>
                <a:pt x="159726" y="122702"/>
              </a:lnTo>
              <a:lnTo>
                <a:pt x="159726" y="123698"/>
              </a:lnTo>
              <a:lnTo>
                <a:pt x="159228" y="123864"/>
              </a:lnTo>
              <a:lnTo>
                <a:pt x="160722" y="123864"/>
              </a:lnTo>
              <a:lnTo>
                <a:pt x="160612" y="122536"/>
              </a:lnTo>
              <a:close/>
            </a:path>
            <a:path w="163195" h="163830">
              <a:moveTo>
                <a:pt x="78551" y="60105"/>
              </a:moveTo>
              <a:lnTo>
                <a:pt x="72723" y="60105"/>
              </a:lnTo>
              <a:lnTo>
                <a:pt x="81684" y="78097"/>
              </a:lnTo>
              <a:lnTo>
                <a:pt x="90987" y="90345"/>
              </a:lnTo>
              <a:lnTo>
                <a:pt x="99668" y="98141"/>
              </a:lnTo>
              <a:lnTo>
                <a:pt x="106761" y="102777"/>
              </a:lnTo>
              <a:lnTo>
                <a:pt x="91735" y="105766"/>
              </a:lnTo>
              <a:lnTo>
                <a:pt x="76227" y="109689"/>
              </a:lnTo>
              <a:lnTo>
                <a:pt x="60623" y="114592"/>
              </a:lnTo>
              <a:lnTo>
                <a:pt x="45327" y="120543"/>
              </a:lnTo>
              <a:lnTo>
                <a:pt x="46958" y="120543"/>
              </a:lnTo>
              <a:lnTo>
                <a:pt x="60883" y="116291"/>
              </a:lnTo>
              <a:lnTo>
                <a:pt x="77870" y="112304"/>
              </a:lnTo>
              <a:lnTo>
                <a:pt x="95481" y="109157"/>
              </a:lnTo>
              <a:lnTo>
                <a:pt x="112904" y="106928"/>
              </a:lnTo>
              <a:lnTo>
                <a:pt x="125371" y="106928"/>
              </a:lnTo>
              <a:lnTo>
                <a:pt x="122700" y="105766"/>
              </a:lnTo>
              <a:lnTo>
                <a:pt x="133962" y="105250"/>
              </a:lnTo>
              <a:lnTo>
                <a:pt x="159660" y="105250"/>
              </a:lnTo>
              <a:lnTo>
                <a:pt x="155347" y="102923"/>
              </a:lnTo>
              <a:lnTo>
                <a:pt x="149154" y="101615"/>
              </a:lnTo>
              <a:lnTo>
                <a:pt x="115394" y="101615"/>
              </a:lnTo>
              <a:lnTo>
                <a:pt x="110247" y="98792"/>
              </a:lnTo>
              <a:lnTo>
                <a:pt x="79391" y="62308"/>
              </a:lnTo>
              <a:lnTo>
                <a:pt x="78551" y="60105"/>
              </a:lnTo>
              <a:close/>
            </a:path>
            <a:path w="163195" h="163830">
              <a:moveTo>
                <a:pt x="125371" y="106928"/>
              </a:moveTo>
              <a:lnTo>
                <a:pt x="112904" y="106928"/>
              </a:lnTo>
              <a:lnTo>
                <a:pt x="123800" y="111852"/>
              </a:lnTo>
              <a:lnTo>
                <a:pt x="134572" y="115562"/>
              </a:lnTo>
              <a:lnTo>
                <a:pt x="144471" y="117902"/>
              </a:lnTo>
              <a:lnTo>
                <a:pt x="152753" y="118717"/>
              </a:lnTo>
              <a:lnTo>
                <a:pt x="157900" y="118717"/>
              </a:lnTo>
              <a:lnTo>
                <a:pt x="160722" y="117555"/>
              </a:lnTo>
              <a:lnTo>
                <a:pt x="161096" y="116060"/>
              </a:lnTo>
              <a:lnTo>
                <a:pt x="156239" y="116060"/>
              </a:lnTo>
              <a:lnTo>
                <a:pt x="149668" y="115316"/>
              </a:lnTo>
              <a:lnTo>
                <a:pt x="141524" y="113217"/>
              </a:lnTo>
              <a:lnTo>
                <a:pt x="132353" y="109966"/>
              </a:lnTo>
              <a:lnTo>
                <a:pt x="125371" y="106928"/>
              </a:lnTo>
              <a:close/>
            </a:path>
            <a:path w="163195" h="163830">
              <a:moveTo>
                <a:pt x="161386" y="114898"/>
              </a:moveTo>
              <a:lnTo>
                <a:pt x="160224" y="115396"/>
              </a:lnTo>
              <a:lnTo>
                <a:pt x="158398" y="116060"/>
              </a:lnTo>
              <a:lnTo>
                <a:pt x="161096" y="116060"/>
              </a:lnTo>
              <a:lnTo>
                <a:pt x="161386" y="114898"/>
              </a:lnTo>
              <a:close/>
            </a:path>
            <a:path w="163195" h="163830">
              <a:moveTo>
                <a:pt x="159660" y="105250"/>
              </a:moveTo>
              <a:lnTo>
                <a:pt x="133962" y="105250"/>
              </a:lnTo>
              <a:lnTo>
                <a:pt x="147045" y="105621"/>
              </a:lnTo>
              <a:lnTo>
                <a:pt x="157793" y="107891"/>
              </a:lnTo>
              <a:lnTo>
                <a:pt x="162051" y="113072"/>
              </a:lnTo>
              <a:lnTo>
                <a:pt x="162549" y="111909"/>
              </a:lnTo>
              <a:lnTo>
                <a:pt x="163047" y="111411"/>
              </a:lnTo>
              <a:lnTo>
                <a:pt x="163047" y="110249"/>
              </a:lnTo>
              <a:lnTo>
                <a:pt x="161026" y="105987"/>
              </a:lnTo>
              <a:lnTo>
                <a:pt x="159660" y="105250"/>
              </a:lnTo>
              <a:close/>
            </a:path>
            <a:path w="163195" h="163830">
              <a:moveTo>
                <a:pt x="135319" y="100453"/>
              </a:moveTo>
              <a:lnTo>
                <a:pt x="129674" y="100453"/>
              </a:lnTo>
              <a:lnTo>
                <a:pt x="122866" y="101117"/>
              </a:lnTo>
              <a:lnTo>
                <a:pt x="115394" y="101615"/>
              </a:lnTo>
              <a:lnTo>
                <a:pt x="149154" y="101615"/>
              </a:lnTo>
              <a:lnTo>
                <a:pt x="146586" y="101073"/>
              </a:lnTo>
              <a:lnTo>
                <a:pt x="135319" y="100453"/>
              </a:lnTo>
              <a:close/>
            </a:path>
            <a:path w="163195" h="163830">
              <a:moveTo>
                <a:pt x="77704" y="13615"/>
              </a:moveTo>
              <a:lnTo>
                <a:pt x="76809" y="18518"/>
              </a:lnTo>
              <a:lnTo>
                <a:pt x="74381" y="33041"/>
              </a:lnTo>
              <a:lnTo>
                <a:pt x="72723" y="42007"/>
              </a:lnTo>
              <a:lnTo>
                <a:pt x="76081" y="42007"/>
              </a:lnTo>
              <a:lnTo>
                <a:pt x="76233" y="40933"/>
              </a:lnTo>
              <a:lnTo>
                <a:pt x="76978" y="31796"/>
              </a:lnTo>
              <a:lnTo>
                <a:pt x="77380" y="22783"/>
              </a:lnTo>
              <a:lnTo>
                <a:pt x="77704" y="13615"/>
              </a:lnTo>
              <a:close/>
            </a:path>
            <a:path w="163195" h="163830">
              <a:moveTo>
                <a:pt x="79811" y="996"/>
              </a:moveTo>
              <a:lnTo>
                <a:pt x="72059" y="996"/>
              </a:lnTo>
              <a:lnTo>
                <a:pt x="74384" y="2158"/>
              </a:lnTo>
              <a:lnTo>
                <a:pt x="77206" y="4483"/>
              </a:lnTo>
              <a:lnTo>
                <a:pt x="77704" y="10626"/>
              </a:lnTo>
              <a:lnTo>
                <a:pt x="79811" y="996"/>
              </a:lnTo>
              <a:close/>
            </a:path>
          </a:pathLst>
        </a:custGeom>
        <a:solidFill>
          <a:srgbClr val="FFD8D8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showGridLines="0" zoomScale="125" workbookViewId="0">
      <selection activeCell="B36" sqref="B36"/>
    </sheetView>
  </sheetViews>
  <sheetFormatPr baseColWidth="10" defaultColWidth="9" defaultRowHeight="11"/>
  <cols>
    <col min="1" max="1" width="5.796875" style="6" customWidth="1"/>
    <col min="2" max="2" width="42.3984375" style="6" customWidth="1"/>
    <col min="3" max="3" width="6.796875" style="6" customWidth="1"/>
    <col min="4" max="5" width="10.59765625" style="6" customWidth="1"/>
    <col min="6" max="6" width="11.3984375" style="6" customWidth="1"/>
    <col min="7" max="14" width="9.59765625" style="6" customWidth="1"/>
    <col min="15" max="16384" width="9" style="6"/>
  </cols>
  <sheetData>
    <row r="1" spans="1:14">
      <c r="B1" s="7" t="s">
        <v>49</v>
      </c>
    </row>
    <row r="2" spans="1:14">
      <c r="B2" s="6" t="s">
        <v>50</v>
      </c>
    </row>
    <row r="3" spans="1:14">
      <c r="B3" s="6" t="s">
        <v>51</v>
      </c>
    </row>
    <row r="5" spans="1:14" ht="9.5" customHeight="1">
      <c r="A5" s="8" t="s">
        <v>0</v>
      </c>
      <c r="B5" s="8" t="s">
        <v>1</v>
      </c>
      <c r="C5" s="8" t="s">
        <v>2</v>
      </c>
      <c r="D5" s="8" t="s">
        <v>3</v>
      </c>
      <c r="E5" s="8" t="s">
        <v>4</v>
      </c>
      <c r="F5" s="8" t="s">
        <v>5</v>
      </c>
      <c r="G5" s="9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</row>
    <row r="6" spans="1:14" ht="7.75" customHeight="1">
      <c r="A6" s="11"/>
      <c r="B6" s="11"/>
      <c r="C6" s="11"/>
      <c r="D6" s="11"/>
      <c r="E6" s="11"/>
      <c r="F6" s="11"/>
      <c r="G6" s="12"/>
      <c r="H6" s="13"/>
      <c r="I6" s="13"/>
      <c r="J6" s="13"/>
      <c r="K6" s="13"/>
      <c r="L6" s="13"/>
      <c r="M6" s="13"/>
      <c r="N6" s="13"/>
    </row>
    <row r="7" spans="1:14" ht="10.75" customHeight="1">
      <c r="A7" s="14" t="s">
        <v>14</v>
      </c>
      <c r="B7" s="15" t="s">
        <v>15</v>
      </c>
      <c r="C7" s="16" t="s">
        <v>16</v>
      </c>
      <c r="D7" s="17">
        <v>192</v>
      </c>
      <c r="E7" s="17">
        <v>0.85</v>
      </c>
      <c r="F7" s="17">
        <v>163.19999999999999</v>
      </c>
      <c r="G7" s="18">
        <v>163.19999999999999</v>
      </c>
      <c r="H7" s="19"/>
      <c r="I7" s="19"/>
      <c r="J7" s="19"/>
      <c r="K7" s="19"/>
      <c r="L7" s="19"/>
      <c r="M7" s="19"/>
      <c r="N7" s="19"/>
    </row>
    <row r="8" spans="1:14" ht="11" customHeight="1">
      <c r="A8" s="14" t="s">
        <v>17</v>
      </c>
      <c r="B8" s="15" t="s">
        <v>18</v>
      </c>
      <c r="C8" s="16" t="s">
        <v>16</v>
      </c>
      <c r="D8" s="17">
        <v>192</v>
      </c>
      <c r="E8" s="17">
        <v>0.9</v>
      </c>
      <c r="F8" s="17">
        <v>172.8</v>
      </c>
      <c r="G8" s="18">
        <v>172.8</v>
      </c>
      <c r="H8" s="19"/>
      <c r="I8" s="19"/>
      <c r="J8" s="19"/>
      <c r="K8" s="19"/>
      <c r="L8" s="19"/>
      <c r="M8" s="19"/>
      <c r="N8" s="19"/>
    </row>
    <row r="9" spans="1:14" ht="11" customHeight="1">
      <c r="A9" s="14" t="s">
        <v>19</v>
      </c>
      <c r="B9" s="15" t="s">
        <v>20</v>
      </c>
      <c r="C9" s="16" t="s">
        <v>21</v>
      </c>
      <c r="D9" s="17">
        <v>114.8</v>
      </c>
      <c r="E9" s="17">
        <v>6.95</v>
      </c>
      <c r="F9" s="17">
        <v>797.86</v>
      </c>
      <c r="G9" s="18">
        <v>797.86</v>
      </c>
      <c r="H9" s="19"/>
      <c r="I9" s="19"/>
      <c r="J9" s="19"/>
      <c r="K9" s="19"/>
      <c r="L9" s="19"/>
      <c r="M9" s="19"/>
      <c r="N9" s="19"/>
    </row>
    <row r="10" spans="1:14" ht="10.75" customHeight="1">
      <c r="A10" s="14" t="s">
        <v>22</v>
      </c>
      <c r="B10" s="15" t="s">
        <v>23</v>
      </c>
      <c r="C10" s="16" t="s">
        <v>21</v>
      </c>
      <c r="D10" s="17">
        <v>92</v>
      </c>
      <c r="E10" s="17">
        <v>5.47</v>
      </c>
      <c r="F10" s="17">
        <v>503.24</v>
      </c>
      <c r="G10" s="18">
        <v>503.24</v>
      </c>
      <c r="H10" s="19"/>
      <c r="I10" s="19"/>
      <c r="J10" s="19"/>
      <c r="K10" s="19"/>
      <c r="L10" s="19"/>
      <c r="M10" s="19"/>
      <c r="N10" s="19"/>
    </row>
    <row r="11" spans="1:14" ht="11" customHeight="1">
      <c r="A11" s="14" t="s">
        <v>24</v>
      </c>
      <c r="B11" s="15" t="s">
        <v>25</v>
      </c>
      <c r="C11" s="16" t="s">
        <v>21</v>
      </c>
      <c r="D11" s="17">
        <v>3.55</v>
      </c>
      <c r="E11" s="17">
        <v>91.11</v>
      </c>
      <c r="F11" s="17">
        <v>323.44049999999999</v>
      </c>
      <c r="G11" s="18">
        <v>323.44049999999999</v>
      </c>
      <c r="H11" s="19"/>
      <c r="I11" s="19"/>
      <c r="J11" s="19"/>
      <c r="K11" s="19"/>
      <c r="L11" s="19"/>
      <c r="M11" s="19"/>
      <c r="N11" s="19"/>
    </row>
    <row r="12" spans="1:14" ht="10.75" customHeight="1">
      <c r="A12" s="14" t="s">
        <v>26</v>
      </c>
      <c r="B12" s="15" t="s">
        <v>27</v>
      </c>
      <c r="C12" s="16" t="s">
        <v>21</v>
      </c>
      <c r="D12" s="17">
        <v>10.65</v>
      </c>
      <c r="E12" s="17">
        <v>119.4</v>
      </c>
      <c r="F12" s="17">
        <v>1271.6099999999999</v>
      </c>
      <c r="G12" s="18">
        <v>1271.6099999999999</v>
      </c>
      <c r="H12" s="19"/>
      <c r="I12" s="19"/>
      <c r="J12" s="19"/>
      <c r="K12" s="19"/>
      <c r="L12" s="19"/>
      <c r="M12" s="19"/>
      <c r="N12" s="19"/>
    </row>
    <row r="13" spans="1:14" ht="11" customHeight="1">
      <c r="A13" s="14" t="s">
        <v>28</v>
      </c>
      <c r="B13" s="15" t="s">
        <v>29</v>
      </c>
      <c r="C13" s="16" t="s">
        <v>21</v>
      </c>
      <c r="D13" s="17">
        <v>48.1</v>
      </c>
      <c r="E13" s="17">
        <v>76.3</v>
      </c>
      <c r="F13" s="17">
        <v>3670.03</v>
      </c>
      <c r="G13" s="18">
        <v>1835.0150000000001</v>
      </c>
      <c r="H13" s="19">
        <v>1835.0150000000001</v>
      </c>
      <c r="I13" s="20"/>
      <c r="J13" s="20"/>
      <c r="K13" s="20"/>
      <c r="L13" s="20"/>
      <c r="M13" s="20"/>
      <c r="N13" s="20"/>
    </row>
    <row r="14" spans="1:14" ht="11" customHeight="1">
      <c r="A14" s="14" t="s">
        <v>30</v>
      </c>
      <c r="B14" s="15" t="s">
        <v>31</v>
      </c>
      <c r="C14" s="16" t="s">
        <v>21</v>
      </c>
      <c r="D14" s="17">
        <v>32.5</v>
      </c>
      <c r="E14" s="17">
        <v>143.51</v>
      </c>
      <c r="F14" s="17">
        <v>4664.0749999999998</v>
      </c>
      <c r="G14" s="18">
        <v>1166.01875</v>
      </c>
      <c r="H14" s="19">
        <v>2332.0374999999999</v>
      </c>
      <c r="I14" s="19">
        <v>1166.01875</v>
      </c>
      <c r="J14" s="20"/>
      <c r="K14" s="20"/>
      <c r="L14" s="20"/>
      <c r="M14" s="20"/>
      <c r="N14" s="20"/>
    </row>
    <row r="15" spans="1:14" ht="10.75" customHeight="1">
      <c r="A15" s="14" t="s">
        <v>32</v>
      </c>
      <c r="B15" s="15" t="s">
        <v>33</v>
      </c>
      <c r="C15" s="16" t="s">
        <v>21</v>
      </c>
      <c r="D15" s="17">
        <v>7.5</v>
      </c>
      <c r="E15" s="17">
        <v>151.69</v>
      </c>
      <c r="F15" s="17">
        <v>1137.675</v>
      </c>
      <c r="G15" s="21"/>
      <c r="H15" s="19">
        <v>284.41874999999999</v>
      </c>
      <c r="I15" s="19">
        <v>568.83749999999998</v>
      </c>
      <c r="J15" s="19">
        <v>284.41874999999999</v>
      </c>
      <c r="K15" s="20"/>
      <c r="L15" s="20"/>
      <c r="M15" s="20"/>
      <c r="N15" s="20"/>
    </row>
    <row r="16" spans="1:14" ht="10.75" customHeight="1">
      <c r="A16" s="22">
        <v>40331</v>
      </c>
      <c r="B16" s="15" t="s">
        <v>34</v>
      </c>
      <c r="C16" s="16" t="s">
        <v>21</v>
      </c>
      <c r="D16" s="17">
        <v>15.45</v>
      </c>
      <c r="E16" s="17">
        <v>172.57</v>
      </c>
      <c r="F16" s="17">
        <v>2666.2064999999998</v>
      </c>
      <c r="G16" s="18">
        <v>666.55161999999996</v>
      </c>
      <c r="H16" s="19">
        <v>666.55161999999996</v>
      </c>
      <c r="I16" s="19">
        <v>666.55161999999996</v>
      </c>
      <c r="J16" s="19">
        <v>666.55161999999996</v>
      </c>
      <c r="K16" s="20"/>
      <c r="L16" s="20"/>
      <c r="M16" s="20"/>
      <c r="N16" s="20"/>
    </row>
    <row r="17" spans="1:14" ht="10.75" customHeight="1">
      <c r="A17" s="22">
        <v>40696</v>
      </c>
      <c r="B17" s="15" t="s">
        <v>35</v>
      </c>
      <c r="C17" s="16" t="s">
        <v>21</v>
      </c>
      <c r="D17" s="17">
        <v>0.75</v>
      </c>
      <c r="E17" s="17">
        <v>198.05</v>
      </c>
      <c r="F17" s="17">
        <v>148.53749999999999</v>
      </c>
      <c r="G17" s="18"/>
      <c r="H17" s="19"/>
      <c r="I17" s="19">
        <v>148.53749999999999</v>
      </c>
      <c r="J17" s="19"/>
      <c r="K17" s="19"/>
      <c r="L17" s="19"/>
      <c r="M17" s="19"/>
      <c r="N17" s="19"/>
    </row>
    <row r="18" spans="1:14" ht="10.75" customHeight="1">
      <c r="A18" s="22">
        <v>41062</v>
      </c>
      <c r="B18" s="15" t="s">
        <v>36</v>
      </c>
      <c r="C18" s="16" t="s">
        <v>37</v>
      </c>
      <c r="D18" s="17">
        <v>6105</v>
      </c>
      <c r="E18" s="17">
        <v>2.0299999999999998</v>
      </c>
      <c r="F18" s="17">
        <v>12393.15</v>
      </c>
      <c r="G18" s="18">
        <v>3098.2874999999999</v>
      </c>
      <c r="H18" s="19">
        <v>3098.2874999999999</v>
      </c>
      <c r="I18" s="19">
        <v>3098.2874999999999</v>
      </c>
      <c r="J18" s="19">
        <v>3098.2874999999999</v>
      </c>
      <c r="K18" s="20"/>
      <c r="L18" s="20"/>
      <c r="M18" s="20"/>
      <c r="N18" s="20"/>
    </row>
    <row r="19" spans="1:14" ht="10.75" customHeight="1">
      <c r="A19" s="22">
        <v>41427</v>
      </c>
      <c r="B19" s="15" t="s">
        <v>38</v>
      </c>
      <c r="C19" s="16" t="s">
        <v>16</v>
      </c>
      <c r="D19" s="17">
        <v>448.5</v>
      </c>
      <c r="E19" s="17">
        <v>12.58</v>
      </c>
      <c r="F19" s="17">
        <v>5642.13</v>
      </c>
      <c r="G19" s="21"/>
      <c r="H19" s="19">
        <v>1410.5325</v>
      </c>
      <c r="I19" s="19">
        <v>1410.5325</v>
      </c>
      <c r="J19" s="19">
        <v>1410.5325</v>
      </c>
      <c r="K19" s="19">
        <v>1410.5325</v>
      </c>
      <c r="L19" s="20"/>
      <c r="M19" s="20"/>
      <c r="N19" s="20"/>
    </row>
    <row r="20" spans="1:14" ht="10.75" customHeight="1">
      <c r="A20" s="22">
        <v>41792</v>
      </c>
      <c r="B20" s="15" t="s">
        <v>39</v>
      </c>
      <c r="C20" s="16" t="s">
        <v>37</v>
      </c>
      <c r="D20" s="17">
        <v>1345</v>
      </c>
      <c r="E20" s="17">
        <v>3.25</v>
      </c>
      <c r="F20" s="17">
        <v>4371.25</v>
      </c>
      <c r="G20" s="21"/>
      <c r="H20" s="20"/>
      <c r="I20" s="19">
        <v>1092.8125</v>
      </c>
      <c r="J20" s="19">
        <v>1092.8125</v>
      </c>
      <c r="K20" s="19">
        <v>1092.8125</v>
      </c>
      <c r="L20" s="19">
        <v>1092.8125</v>
      </c>
      <c r="M20" s="20"/>
      <c r="N20" s="20"/>
    </row>
    <row r="21" spans="1:14" ht="10.75" customHeight="1">
      <c r="A21" s="22">
        <v>42157</v>
      </c>
      <c r="B21" s="15" t="s">
        <v>40</v>
      </c>
      <c r="C21" s="16" t="s">
        <v>16</v>
      </c>
      <c r="D21" s="17">
        <v>2</v>
      </c>
      <c r="E21" s="17">
        <v>9.23</v>
      </c>
      <c r="F21" s="17">
        <v>18.46</v>
      </c>
      <c r="G21" s="21"/>
      <c r="H21" s="20"/>
      <c r="I21" s="19">
        <v>4.6150000000000002</v>
      </c>
      <c r="J21" s="19">
        <v>4.6150000000000002</v>
      </c>
      <c r="K21" s="19">
        <v>4.6150000000000002</v>
      </c>
      <c r="L21" s="19">
        <v>4.6150000000000002</v>
      </c>
      <c r="M21" s="20"/>
      <c r="N21" s="20"/>
    </row>
    <row r="22" spans="1:14" ht="10.75" customHeight="1">
      <c r="A22" s="22">
        <v>42523</v>
      </c>
      <c r="B22" s="15" t="s">
        <v>41</v>
      </c>
      <c r="C22" s="16" t="s">
        <v>16</v>
      </c>
      <c r="D22" s="17">
        <v>298</v>
      </c>
      <c r="E22" s="17">
        <v>6.74</v>
      </c>
      <c r="F22" s="17">
        <v>2008.52</v>
      </c>
      <c r="G22" s="18"/>
      <c r="H22" s="19"/>
      <c r="I22" s="19">
        <v>2008.52</v>
      </c>
      <c r="J22" s="19"/>
      <c r="K22" s="19"/>
      <c r="L22" s="19"/>
      <c r="M22" s="19"/>
      <c r="N22" s="19"/>
    </row>
    <row r="23" spans="1:14" ht="10.75" customHeight="1">
      <c r="A23" s="22">
        <v>42888</v>
      </c>
      <c r="B23" s="15" t="s">
        <v>42</v>
      </c>
      <c r="C23" s="16" t="s">
        <v>16</v>
      </c>
      <c r="D23" s="17">
        <v>44.5</v>
      </c>
      <c r="E23" s="17">
        <v>6.85</v>
      </c>
      <c r="F23" s="17">
        <v>304.82499999999999</v>
      </c>
      <c r="G23" s="21"/>
      <c r="H23" s="20"/>
      <c r="I23" s="19">
        <v>76.206249999999997</v>
      </c>
      <c r="J23" s="19">
        <v>76.206249999999997</v>
      </c>
      <c r="K23" s="19">
        <v>76.206249999999997</v>
      </c>
      <c r="L23" s="19">
        <v>76.206249999999997</v>
      </c>
      <c r="M23" s="20"/>
      <c r="N23" s="20"/>
    </row>
    <row r="24" spans="1:14" ht="10.75" customHeight="1">
      <c r="A24" s="22">
        <v>6.218</v>
      </c>
      <c r="B24" s="15" t="s">
        <v>43</v>
      </c>
      <c r="C24" s="16" t="s">
        <v>44</v>
      </c>
      <c r="D24" s="17">
        <v>41.2</v>
      </c>
      <c r="E24" s="17">
        <v>4.92</v>
      </c>
      <c r="F24" s="17">
        <v>202.70400000000001</v>
      </c>
      <c r="G24" s="18"/>
      <c r="H24" s="19"/>
      <c r="I24" s="19"/>
      <c r="J24" s="19">
        <v>202.70400000000001</v>
      </c>
      <c r="K24" s="19"/>
      <c r="L24" s="19"/>
      <c r="M24" s="19"/>
      <c r="N24" s="19"/>
    </row>
    <row r="25" spans="1:14" ht="10.75" customHeight="1">
      <c r="A25" s="22">
        <v>43618</v>
      </c>
      <c r="B25" s="15" t="s">
        <v>45</v>
      </c>
      <c r="C25" s="16" t="s">
        <v>16</v>
      </c>
      <c r="D25" s="17">
        <v>10.25</v>
      </c>
      <c r="E25" s="17">
        <v>108.92</v>
      </c>
      <c r="F25" s="17">
        <v>1116.43</v>
      </c>
      <c r="G25" s="21"/>
      <c r="H25" s="20"/>
      <c r="I25" s="20"/>
      <c r="J25" s="20"/>
      <c r="K25" s="20"/>
      <c r="L25" s="19">
        <v>558.21500000000003</v>
      </c>
      <c r="M25" s="19">
        <v>558.21500000000003</v>
      </c>
      <c r="N25" s="19"/>
    </row>
    <row r="26" spans="1:14" ht="10.75" customHeight="1">
      <c r="A26" s="22">
        <v>43984</v>
      </c>
      <c r="B26" s="23" t="s">
        <v>46</v>
      </c>
      <c r="C26" s="24" t="s">
        <v>16</v>
      </c>
      <c r="D26" s="25">
        <v>337</v>
      </c>
      <c r="E26" s="25">
        <v>3.13</v>
      </c>
      <c r="F26" s="25">
        <v>1054.81</v>
      </c>
      <c r="G26" s="26"/>
      <c r="H26" s="27"/>
      <c r="I26" s="27"/>
      <c r="J26" s="27"/>
      <c r="K26" s="27"/>
      <c r="L26" s="27"/>
      <c r="M26" s="27"/>
      <c r="N26" s="27">
        <v>1054.81</v>
      </c>
    </row>
    <row r="27" spans="1:14" ht="10.75" customHeight="1">
      <c r="A27" s="28"/>
      <c r="B27" s="29"/>
      <c r="C27" s="30"/>
      <c r="D27" s="31"/>
      <c r="E27" s="31"/>
      <c r="F27" s="31">
        <v>0</v>
      </c>
      <c r="G27" s="32">
        <v>1</v>
      </c>
      <c r="H27" s="32">
        <v>2</v>
      </c>
      <c r="I27" s="32">
        <v>3</v>
      </c>
      <c r="J27" s="32">
        <v>4</v>
      </c>
      <c r="K27" s="32">
        <v>5</v>
      </c>
      <c r="L27" s="32">
        <v>6</v>
      </c>
      <c r="M27" s="32">
        <v>7</v>
      </c>
      <c r="N27" s="32">
        <v>8</v>
      </c>
    </row>
    <row r="28" spans="1:14" ht="12" customHeight="1">
      <c r="B28" s="36" t="s">
        <v>47</v>
      </c>
      <c r="C28" s="37"/>
      <c r="D28" s="37"/>
      <c r="E28" s="38"/>
      <c r="F28" s="33">
        <v>0</v>
      </c>
      <c r="G28" s="34">
        <f>SUM(G7:G26)</f>
        <v>9998.0233700000008</v>
      </c>
      <c r="H28" s="34">
        <f t="shared" ref="H28:N28" si="0">SUM(H7:H26)</f>
        <v>9626.8428699999986</v>
      </c>
      <c r="I28" s="34">
        <f t="shared" si="0"/>
        <v>10240.919119999999</v>
      </c>
      <c r="J28" s="34">
        <f t="shared" si="0"/>
        <v>6836.1281199999994</v>
      </c>
      <c r="K28" s="34">
        <f t="shared" si="0"/>
        <v>2584.1662500000002</v>
      </c>
      <c r="L28" s="34">
        <f t="shared" si="0"/>
        <v>1731.8487500000001</v>
      </c>
      <c r="M28" s="34">
        <f t="shared" si="0"/>
        <v>558.21500000000003</v>
      </c>
      <c r="N28" s="34">
        <f t="shared" si="0"/>
        <v>1054.81</v>
      </c>
    </row>
    <row r="29" spans="1:14">
      <c r="B29" s="36" t="s">
        <v>48</v>
      </c>
      <c r="C29" s="37"/>
      <c r="D29" s="37"/>
      <c r="E29" s="38"/>
      <c r="F29" s="33">
        <v>0</v>
      </c>
      <c r="G29" s="34">
        <f>G28</f>
        <v>9998.0233700000008</v>
      </c>
      <c r="H29" s="34">
        <f>H28+G29</f>
        <v>19624.866239999999</v>
      </c>
      <c r="I29" s="34">
        <f t="shared" ref="I29:N29" si="1">I28+H29</f>
        <v>29865.785359999998</v>
      </c>
      <c r="J29" s="34">
        <f t="shared" si="1"/>
        <v>36701.913479999996</v>
      </c>
      <c r="K29" s="34">
        <f t="shared" si="1"/>
        <v>39286.079729999998</v>
      </c>
      <c r="L29" s="34">
        <f t="shared" si="1"/>
        <v>41017.928479999995</v>
      </c>
      <c r="M29" s="34">
        <f t="shared" si="1"/>
        <v>41576.143479999992</v>
      </c>
      <c r="N29" s="34">
        <f t="shared" si="1"/>
        <v>42630.953479999989</v>
      </c>
    </row>
  </sheetData>
  <mergeCells count="2">
    <mergeCell ref="B28:E28"/>
    <mergeCell ref="B29:E29"/>
  </mergeCells>
  <pageMargins left="0.7" right="0.7" top="0.75" bottom="0.75" header="0.3" footer="0.3"/>
  <ignoredErrors>
    <ignoredError sqref="G28:N29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L22"/>
  <sheetViews>
    <sheetView showGridLines="0" zoomScale="118" workbookViewId="0">
      <selection activeCell="C31" sqref="C31"/>
    </sheetView>
  </sheetViews>
  <sheetFormatPr baseColWidth="10" defaultColWidth="9" defaultRowHeight="13"/>
  <cols>
    <col min="3" max="3" width="40.59765625" bestFit="1" customWidth="1"/>
    <col min="6" max="6" width="14" bestFit="1" customWidth="1"/>
    <col min="7" max="7" width="10" bestFit="1" customWidth="1"/>
    <col min="8" max="8" width="11.796875" bestFit="1" customWidth="1"/>
    <col min="11" max="11" width="10.796875" bestFit="1" customWidth="1"/>
    <col min="12" max="12" width="27.3984375" bestFit="1" customWidth="1"/>
  </cols>
  <sheetData>
    <row r="3" spans="3:12">
      <c r="E3" s="1" t="s">
        <v>53</v>
      </c>
    </row>
    <row r="4" spans="3:12">
      <c r="C4" s="2" t="s">
        <v>52</v>
      </c>
      <c r="D4" s="2" t="s">
        <v>54</v>
      </c>
      <c r="E4" s="2" t="s">
        <v>67</v>
      </c>
      <c r="F4" s="2" t="s">
        <v>55</v>
      </c>
      <c r="G4" s="2" t="s">
        <v>56</v>
      </c>
      <c r="H4" s="2" t="s">
        <v>68</v>
      </c>
      <c r="I4" s="2" t="s">
        <v>57</v>
      </c>
      <c r="J4" s="2" t="s">
        <v>58</v>
      </c>
      <c r="K4" s="2" t="s">
        <v>59</v>
      </c>
      <c r="L4" s="2" t="s">
        <v>60</v>
      </c>
    </row>
    <row r="5" spans="3:12">
      <c r="C5" s="35" t="s">
        <v>15</v>
      </c>
      <c r="D5" s="2"/>
      <c r="E5" s="2"/>
      <c r="F5" s="2"/>
      <c r="G5" s="2"/>
      <c r="H5" s="2"/>
      <c r="I5" s="2"/>
      <c r="J5" s="2"/>
      <c r="K5" s="2"/>
      <c r="L5" s="3"/>
    </row>
    <row r="6" spans="3:12">
      <c r="C6" s="35" t="s">
        <v>18</v>
      </c>
      <c r="D6" s="2"/>
      <c r="E6" s="2"/>
      <c r="F6" s="2"/>
      <c r="G6" s="2"/>
      <c r="H6" s="2"/>
      <c r="I6" s="2"/>
      <c r="J6" s="2"/>
      <c r="K6" s="2"/>
      <c r="L6" s="3"/>
    </row>
    <row r="7" spans="3:12">
      <c r="C7" s="35" t="s">
        <v>20</v>
      </c>
      <c r="D7" s="2"/>
      <c r="E7" s="2"/>
      <c r="F7" s="2"/>
      <c r="G7" s="2"/>
      <c r="H7" s="2"/>
      <c r="I7" s="2"/>
      <c r="J7" s="2"/>
      <c r="K7" s="2"/>
      <c r="L7" s="3"/>
    </row>
    <row r="8" spans="3:12">
      <c r="C8" s="35" t="s">
        <v>23</v>
      </c>
      <c r="D8" s="2"/>
      <c r="E8" s="2"/>
      <c r="F8" s="2"/>
      <c r="G8" s="2"/>
      <c r="H8" s="2"/>
      <c r="I8" s="2"/>
      <c r="J8" s="2"/>
      <c r="K8" s="2"/>
      <c r="L8" s="3"/>
    </row>
    <row r="9" spans="3:12">
      <c r="C9" s="35" t="s">
        <v>25</v>
      </c>
      <c r="D9" s="2"/>
      <c r="E9" s="2"/>
      <c r="F9" s="2"/>
      <c r="G9" s="2"/>
      <c r="H9" s="2"/>
      <c r="I9" s="2"/>
      <c r="J9" s="2"/>
      <c r="K9" s="2"/>
      <c r="L9" s="2"/>
    </row>
    <row r="10" spans="3:12">
      <c r="C10" s="35" t="s">
        <v>27</v>
      </c>
      <c r="D10" s="2"/>
      <c r="E10" s="2"/>
      <c r="F10" s="2"/>
      <c r="G10" s="2"/>
      <c r="H10" s="2"/>
      <c r="I10" s="2"/>
      <c r="J10" s="2"/>
      <c r="K10" s="2"/>
      <c r="L10" s="3"/>
    </row>
    <row r="11" spans="3:12">
      <c r="C11" s="35" t="s">
        <v>29</v>
      </c>
      <c r="D11" s="2"/>
      <c r="E11" s="2"/>
      <c r="F11" s="2"/>
      <c r="G11" s="2"/>
      <c r="H11" s="2"/>
      <c r="I11" s="2"/>
      <c r="J11" s="2"/>
      <c r="K11" s="2"/>
      <c r="L11" s="2"/>
    </row>
    <row r="12" spans="3:12">
      <c r="C12" s="35" t="s">
        <v>31</v>
      </c>
      <c r="D12" s="2"/>
      <c r="E12" s="2"/>
      <c r="F12" s="2"/>
      <c r="G12" s="2"/>
      <c r="H12" s="2"/>
      <c r="I12" s="2"/>
      <c r="J12" s="2"/>
      <c r="K12" s="2"/>
      <c r="L12" s="2"/>
    </row>
    <row r="13" spans="3:12">
      <c r="C13" s="35" t="s">
        <v>33</v>
      </c>
      <c r="D13" s="2"/>
      <c r="E13" s="2"/>
      <c r="F13" s="2"/>
      <c r="G13" s="2"/>
      <c r="H13" s="2"/>
      <c r="I13" s="2"/>
      <c r="J13" s="2"/>
      <c r="K13" s="2"/>
      <c r="L13" s="2"/>
    </row>
    <row r="14" spans="3:12">
      <c r="C14" s="35" t="s">
        <v>34</v>
      </c>
      <c r="D14" s="2"/>
      <c r="E14" s="2"/>
      <c r="F14" s="2"/>
      <c r="G14" s="2"/>
      <c r="H14" s="2"/>
      <c r="I14" s="2"/>
      <c r="J14" s="2"/>
      <c r="K14" s="2"/>
      <c r="L14" s="2"/>
    </row>
    <row r="15" spans="3:12">
      <c r="C15" s="35" t="s">
        <v>35</v>
      </c>
      <c r="D15" s="2"/>
      <c r="E15" s="2"/>
      <c r="F15" s="2"/>
      <c r="G15" s="2"/>
      <c r="H15" s="2"/>
      <c r="I15" s="2"/>
      <c r="J15" s="2"/>
      <c r="K15" s="2"/>
      <c r="L15" s="2"/>
    </row>
    <row r="16" spans="3:12">
      <c r="C16" s="35" t="s">
        <v>36</v>
      </c>
      <c r="D16" s="2"/>
      <c r="E16" s="2"/>
      <c r="F16" s="2"/>
      <c r="G16" s="2"/>
      <c r="H16" s="2"/>
      <c r="I16" s="2"/>
      <c r="J16" s="2"/>
      <c r="K16" s="2"/>
      <c r="L16" s="3"/>
    </row>
    <row r="17" spans="3:12">
      <c r="C17" s="35" t="s">
        <v>38</v>
      </c>
      <c r="D17" s="2"/>
      <c r="E17" s="2"/>
      <c r="F17" s="2"/>
      <c r="G17" s="2"/>
      <c r="H17" s="2"/>
      <c r="I17" s="2"/>
      <c r="J17" s="2"/>
      <c r="K17" s="2"/>
      <c r="L17" s="3"/>
    </row>
    <row r="18" spans="3:12">
      <c r="C18" s="35" t="s">
        <v>39</v>
      </c>
      <c r="D18" s="2"/>
      <c r="E18" s="2"/>
      <c r="F18" s="2"/>
      <c r="G18" s="2"/>
      <c r="H18" s="2"/>
      <c r="I18" s="2"/>
      <c r="J18" s="2"/>
      <c r="K18" s="2"/>
      <c r="L18" s="3"/>
    </row>
    <row r="19" spans="3:12">
      <c r="C19" s="35" t="s">
        <v>40</v>
      </c>
      <c r="D19" s="2"/>
      <c r="E19" s="2"/>
      <c r="F19" s="2"/>
      <c r="G19" s="2"/>
      <c r="H19" s="2"/>
      <c r="I19" s="2"/>
      <c r="J19" s="2"/>
      <c r="K19" s="2"/>
      <c r="L19" s="3"/>
    </row>
    <row r="20" spans="3:12">
      <c r="C20" s="35" t="s">
        <v>41</v>
      </c>
      <c r="D20" s="2"/>
      <c r="E20" s="2"/>
      <c r="F20" s="2"/>
      <c r="G20" s="2"/>
      <c r="H20" s="2"/>
      <c r="I20" s="2"/>
      <c r="J20" s="2"/>
      <c r="K20" s="2"/>
      <c r="L20" s="3"/>
    </row>
    <row r="21" spans="3:12">
      <c r="C21" s="35" t="s">
        <v>42</v>
      </c>
      <c r="D21" s="2"/>
      <c r="E21" s="2"/>
      <c r="F21" s="2"/>
      <c r="G21" s="2"/>
      <c r="H21" s="2"/>
      <c r="I21" s="2"/>
      <c r="J21" s="2"/>
      <c r="K21" s="2"/>
      <c r="L21" s="3"/>
    </row>
    <row r="22" spans="3:12">
      <c r="C22" s="35" t="s">
        <v>43</v>
      </c>
      <c r="D22" s="2"/>
      <c r="E22" s="2"/>
      <c r="F22" s="2"/>
      <c r="G22" s="2"/>
      <c r="H22" s="2"/>
      <c r="I22" s="2"/>
      <c r="J22" s="2"/>
      <c r="K22" s="2"/>
      <c r="L22" s="3"/>
    </row>
  </sheetData>
  <conditionalFormatting sqref="D5:K22">
    <cfRule type="containsText" dxfId="3" priority="1" operator="containsText" text="SI">
      <formula>NOT(ISERROR(SEARCH("SI",D5)))</formula>
    </cfRule>
    <cfRule type="containsText" dxfId="2" priority="2" operator="containsText" text="NO">
      <formula>NOT(ISERROR(SEARCH("NO",D5)))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10"/>
  <sheetViews>
    <sheetView zoomScale="125" workbookViewId="0">
      <selection activeCell="E12" sqref="E12"/>
    </sheetView>
  </sheetViews>
  <sheetFormatPr baseColWidth="10" defaultColWidth="9" defaultRowHeight="13"/>
  <cols>
    <col min="2" max="2" width="31.19921875" bestFit="1" customWidth="1"/>
  </cols>
  <sheetData>
    <row r="2" spans="2:10">
      <c r="C2" s="4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</row>
    <row r="3" spans="2:10">
      <c r="B3" s="2" t="s">
        <v>63</v>
      </c>
      <c r="C3" s="3">
        <v>3</v>
      </c>
      <c r="D3" s="3">
        <v>10</v>
      </c>
      <c r="E3" s="3"/>
      <c r="F3" s="3"/>
      <c r="G3" s="3"/>
      <c r="H3" s="3"/>
      <c r="I3" s="3"/>
      <c r="J3" s="3"/>
    </row>
    <row r="4" spans="2:10">
      <c r="B4" s="2" t="s">
        <v>64</v>
      </c>
      <c r="C4" s="3">
        <v>3</v>
      </c>
      <c r="D4" s="3"/>
      <c r="E4" s="3"/>
      <c r="F4" s="3"/>
      <c r="G4" s="3"/>
      <c r="H4" s="3"/>
      <c r="I4" s="3"/>
      <c r="J4" s="3"/>
    </row>
    <row r="5" spans="2:10">
      <c r="B5" s="2" t="s">
        <v>65</v>
      </c>
      <c r="C5" s="5">
        <f>+C4/C3</f>
        <v>1</v>
      </c>
      <c r="D5" s="3"/>
      <c r="E5" s="3"/>
      <c r="F5" s="3"/>
      <c r="G5" s="3"/>
      <c r="H5" s="3"/>
      <c r="I5" s="3"/>
      <c r="J5" s="3"/>
    </row>
    <row r="9" spans="2:10">
      <c r="B9" s="1" t="s">
        <v>66</v>
      </c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</row>
    <row r="10" spans="2:10">
      <c r="B10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3:L20"/>
  <sheetViews>
    <sheetView tabSelected="1" topLeftCell="B1" zoomScale="134" workbookViewId="0">
      <selection activeCell="E25" sqref="E25"/>
    </sheetView>
  </sheetViews>
  <sheetFormatPr baseColWidth="10" defaultColWidth="9" defaultRowHeight="13"/>
  <cols>
    <col min="3" max="3" width="40.59765625" bestFit="1" customWidth="1"/>
    <col min="6" max="6" width="14" bestFit="1" customWidth="1"/>
    <col min="7" max="7" width="10" bestFit="1" customWidth="1"/>
    <col min="8" max="8" width="11.796875" bestFit="1" customWidth="1"/>
    <col min="11" max="11" width="10.796875" bestFit="1" customWidth="1"/>
    <col min="12" max="12" width="27.3984375" bestFit="1" customWidth="1"/>
  </cols>
  <sheetData>
    <row r="3" spans="3:12">
      <c r="E3" s="1" t="s">
        <v>53</v>
      </c>
    </row>
    <row r="4" spans="3:12">
      <c r="C4" s="2" t="s">
        <v>52</v>
      </c>
      <c r="D4" s="2" t="s">
        <v>54</v>
      </c>
      <c r="E4" s="2" t="s">
        <v>67</v>
      </c>
      <c r="F4" s="2" t="s">
        <v>55</v>
      </c>
      <c r="G4" s="2" t="s">
        <v>56</v>
      </c>
      <c r="H4" s="2" t="s">
        <v>68</v>
      </c>
      <c r="I4" s="2" t="s">
        <v>57</v>
      </c>
      <c r="J4" s="2" t="s">
        <v>58</v>
      </c>
      <c r="K4" s="2" t="s">
        <v>59</v>
      </c>
      <c r="L4" s="2" t="s">
        <v>60</v>
      </c>
    </row>
    <row r="5" spans="3:12">
      <c r="C5" s="35" t="s">
        <v>20</v>
      </c>
      <c r="D5" s="2" t="s">
        <v>61</v>
      </c>
      <c r="E5" s="2" t="s">
        <v>61</v>
      </c>
      <c r="F5" s="2" t="s">
        <v>61</v>
      </c>
      <c r="G5" s="2" t="s">
        <v>61</v>
      </c>
      <c r="H5" s="2" t="s">
        <v>61</v>
      </c>
      <c r="I5" s="2" t="s">
        <v>61</v>
      </c>
      <c r="J5" s="2" t="s">
        <v>61</v>
      </c>
      <c r="K5" s="2" t="s">
        <v>61</v>
      </c>
      <c r="L5" s="3"/>
    </row>
    <row r="6" spans="3:12">
      <c r="C6" s="35" t="s">
        <v>23</v>
      </c>
      <c r="D6" s="2" t="s">
        <v>61</v>
      </c>
      <c r="E6" s="2" t="s">
        <v>61</v>
      </c>
      <c r="F6" s="2" t="s">
        <v>61</v>
      </c>
      <c r="G6" s="2" t="s">
        <v>61</v>
      </c>
      <c r="H6" s="2" t="s">
        <v>61</v>
      </c>
      <c r="I6" s="2" t="s">
        <v>61</v>
      </c>
      <c r="J6" s="2" t="s">
        <v>61</v>
      </c>
      <c r="K6" s="2" t="s">
        <v>61</v>
      </c>
      <c r="L6" s="3"/>
    </row>
    <row r="7" spans="3:12">
      <c r="C7" s="35" t="s">
        <v>25</v>
      </c>
      <c r="D7" s="2" t="s">
        <v>61</v>
      </c>
      <c r="E7" s="2" t="s">
        <v>61</v>
      </c>
      <c r="F7" s="2" t="s">
        <v>61</v>
      </c>
      <c r="G7" s="2" t="s">
        <v>61</v>
      </c>
      <c r="H7" s="2" t="s">
        <v>61</v>
      </c>
      <c r="I7" s="2" t="s">
        <v>61</v>
      </c>
      <c r="J7" s="2" t="s">
        <v>61</v>
      </c>
      <c r="K7" s="2" t="s">
        <v>61</v>
      </c>
      <c r="L7" s="2"/>
    </row>
    <row r="8" spans="3:12">
      <c r="C8" s="35" t="s">
        <v>27</v>
      </c>
      <c r="D8" s="2" t="s">
        <v>61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3"/>
    </row>
    <row r="9" spans="3:12">
      <c r="C9" s="35" t="s">
        <v>29</v>
      </c>
      <c r="D9" s="2" t="s">
        <v>61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/>
    </row>
    <row r="10" spans="3:12">
      <c r="C10" s="35" t="s">
        <v>31</v>
      </c>
      <c r="D10" s="2" t="s">
        <v>61</v>
      </c>
      <c r="E10" s="2" t="s">
        <v>61</v>
      </c>
      <c r="F10" s="2" t="s">
        <v>61</v>
      </c>
      <c r="G10" s="2" t="s">
        <v>61</v>
      </c>
      <c r="H10" s="2" t="s">
        <v>61</v>
      </c>
      <c r="I10" s="2" t="s">
        <v>61</v>
      </c>
      <c r="J10" s="2" t="s">
        <v>61</v>
      </c>
      <c r="K10" s="2" t="s">
        <v>61</v>
      </c>
      <c r="L10" s="2"/>
    </row>
    <row r="11" spans="3:12">
      <c r="C11" s="35" t="s">
        <v>33</v>
      </c>
      <c r="D11" s="2" t="s">
        <v>61</v>
      </c>
      <c r="E11" s="2" t="s">
        <v>62</v>
      </c>
      <c r="F11" s="2" t="s">
        <v>61</v>
      </c>
      <c r="G11" s="2" t="s">
        <v>61</v>
      </c>
      <c r="H11" s="2" t="s">
        <v>61</v>
      </c>
      <c r="I11" s="2" t="s">
        <v>61</v>
      </c>
      <c r="J11" s="2" t="s">
        <v>61</v>
      </c>
      <c r="K11" s="2" t="s">
        <v>62</v>
      </c>
      <c r="L11" s="2"/>
    </row>
    <row r="12" spans="3:12">
      <c r="C12" s="35" t="s">
        <v>34</v>
      </c>
      <c r="D12" s="2" t="s">
        <v>61</v>
      </c>
      <c r="E12" s="2" t="s">
        <v>62</v>
      </c>
      <c r="F12" s="2" t="s">
        <v>61</v>
      </c>
      <c r="G12" s="2" t="s">
        <v>61</v>
      </c>
      <c r="H12" s="2" t="s">
        <v>61</v>
      </c>
      <c r="I12" s="2" t="s">
        <v>61</v>
      </c>
      <c r="J12" s="2" t="s">
        <v>61</v>
      </c>
      <c r="K12" s="2" t="s">
        <v>62</v>
      </c>
      <c r="L12" s="2"/>
    </row>
    <row r="13" spans="3:12">
      <c r="C13" s="35" t="s">
        <v>35</v>
      </c>
      <c r="D13" s="2" t="s">
        <v>61</v>
      </c>
      <c r="E13" s="2" t="s">
        <v>61</v>
      </c>
      <c r="F13" s="2" t="s">
        <v>61</v>
      </c>
      <c r="G13" s="2" t="s">
        <v>61</v>
      </c>
      <c r="H13" s="2" t="s">
        <v>61</v>
      </c>
      <c r="I13" s="2" t="s">
        <v>62</v>
      </c>
      <c r="J13" s="2" t="s">
        <v>61</v>
      </c>
      <c r="K13" s="2" t="s">
        <v>62</v>
      </c>
      <c r="L13" s="2"/>
    </row>
    <row r="14" spans="3:12">
      <c r="C14" s="35" t="s">
        <v>36</v>
      </c>
      <c r="D14" s="2" t="s">
        <v>61</v>
      </c>
      <c r="E14" s="2" t="s">
        <v>61</v>
      </c>
      <c r="F14" s="2" t="s">
        <v>61</v>
      </c>
      <c r="G14" s="2" t="s">
        <v>61</v>
      </c>
      <c r="H14" s="2" t="s">
        <v>61</v>
      </c>
      <c r="I14" s="2" t="s">
        <v>61</v>
      </c>
      <c r="J14" s="2" t="s">
        <v>61</v>
      </c>
      <c r="K14" s="2" t="s">
        <v>61</v>
      </c>
      <c r="L14" s="3"/>
    </row>
    <row r="15" spans="3:12">
      <c r="C15" s="35" t="s">
        <v>38</v>
      </c>
      <c r="D15" s="2" t="s">
        <v>61</v>
      </c>
      <c r="E15" s="2" t="s">
        <v>61</v>
      </c>
      <c r="F15" s="2" t="s">
        <v>61</v>
      </c>
      <c r="G15" s="2" t="s">
        <v>61</v>
      </c>
      <c r="H15" s="2" t="s">
        <v>61</v>
      </c>
      <c r="I15" s="2" t="s">
        <v>62</v>
      </c>
      <c r="J15" s="2" t="s">
        <v>61</v>
      </c>
      <c r="K15" s="2" t="s">
        <v>62</v>
      </c>
      <c r="L15" s="3"/>
    </row>
    <row r="16" spans="3:12">
      <c r="C16" s="35" t="s">
        <v>39</v>
      </c>
      <c r="D16" s="2" t="s">
        <v>61</v>
      </c>
      <c r="E16" s="2" t="s">
        <v>61</v>
      </c>
      <c r="F16" s="2" t="s">
        <v>61</v>
      </c>
      <c r="G16" s="2" t="s">
        <v>61</v>
      </c>
      <c r="H16" s="2" t="s">
        <v>61</v>
      </c>
      <c r="I16" s="2" t="s">
        <v>61</v>
      </c>
      <c r="J16" s="2" t="s">
        <v>61</v>
      </c>
      <c r="K16" s="2" t="s">
        <v>61</v>
      </c>
      <c r="L16" s="3"/>
    </row>
    <row r="17" spans="3:12">
      <c r="C17" s="35" t="s">
        <v>40</v>
      </c>
      <c r="D17" s="2" t="s">
        <v>61</v>
      </c>
      <c r="E17" s="2" t="s">
        <v>61</v>
      </c>
      <c r="F17" s="2" t="s">
        <v>61</v>
      </c>
      <c r="G17" s="2" t="s">
        <v>61</v>
      </c>
      <c r="H17" s="2" t="s">
        <v>61</v>
      </c>
      <c r="I17" s="2" t="s">
        <v>62</v>
      </c>
      <c r="J17" s="2" t="s">
        <v>61</v>
      </c>
      <c r="K17" s="2" t="s">
        <v>62</v>
      </c>
      <c r="L17" s="3"/>
    </row>
    <row r="18" spans="3:12">
      <c r="C18" s="35" t="s">
        <v>41</v>
      </c>
      <c r="D18" s="2" t="s">
        <v>61</v>
      </c>
      <c r="E18" s="2" t="s">
        <v>61</v>
      </c>
      <c r="F18" s="2" t="s">
        <v>61</v>
      </c>
      <c r="G18" s="2" t="s">
        <v>61</v>
      </c>
      <c r="H18" s="2" t="s">
        <v>61</v>
      </c>
      <c r="I18" s="2" t="s">
        <v>62</v>
      </c>
      <c r="J18" s="2" t="s">
        <v>61</v>
      </c>
      <c r="K18" s="2" t="s">
        <v>62</v>
      </c>
      <c r="L18" s="3"/>
    </row>
    <row r="19" spans="3:12">
      <c r="C19" s="35" t="s">
        <v>42</v>
      </c>
      <c r="D19" s="2" t="s">
        <v>61</v>
      </c>
      <c r="E19" s="2" t="s">
        <v>61</v>
      </c>
      <c r="F19" s="2" t="s">
        <v>61</v>
      </c>
      <c r="G19" s="2" t="s">
        <v>61</v>
      </c>
      <c r="H19" s="2" t="s">
        <v>61</v>
      </c>
      <c r="I19" s="2" t="s">
        <v>62</v>
      </c>
      <c r="J19" s="2" t="s">
        <v>61</v>
      </c>
      <c r="K19" s="2" t="s">
        <v>62</v>
      </c>
      <c r="L19" s="3"/>
    </row>
    <row r="20" spans="3:12">
      <c r="C20" s="35" t="s">
        <v>43</v>
      </c>
      <c r="D20" s="2" t="s">
        <v>61</v>
      </c>
      <c r="E20" s="2" t="s">
        <v>61</v>
      </c>
      <c r="F20" s="2" t="s">
        <v>61</v>
      </c>
      <c r="G20" s="2" t="s">
        <v>61</v>
      </c>
      <c r="H20" s="2" t="s">
        <v>61</v>
      </c>
      <c r="I20" s="2" t="s">
        <v>62</v>
      </c>
      <c r="J20" s="2" t="s">
        <v>61</v>
      </c>
      <c r="K20" s="2" t="s">
        <v>62</v>
      </c>
      <c r="L20" s="3"/>
    </row>
  </sheetData>
  <conditionalFormatting sqref="D5:K20">
    <cfRule type="containsText" dxfId="1" priority="1" operator="containsText" text="SI">
      <formula>NOT(ISERROR(SEARCH("SI",D5)))</formula>
    </cfRule>
    <cfRule type="containsText" dxfId="0" priority="2" operator="containsText" text="NO">
      <formula>NOT(ISERROR(SEARCH("NO",D5)))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CRONOGRAM</vt:lpstr>
      <vt:lpstr>RESTRC 1</vt:lpstr>
      <vt:lpstr>DESEMPEÑO 1</vt:lpstr>
      <vt:lpstr>RESTRC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CROBARRAS.xlsx</dc:title>
  <dc:creator>User</dc:creator>
  <cp:lastModifiedBy>CASTILLO CAMPOVERDE, TITO OSWALDO</cp:lastModifiedBy>
  <dcterms:created xsi:type="dcterms:W3CDTF">2023-02-16T19:30:53Z</dcterms:created>
  <dcterms:modified xsi:type="dcterms:W3CDTF">2025-05-01T17:35:23Z</dcterms:modified>
</cp:coreProperties>
</file>