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7A2464E-1AB1-4547-80B0-1494900923F4}" xr6:coauthVersionLast="47" xr6:coauthVersionMax="47" xr10:uidLastSave="{00000000-0000-0000-0000-000000000000}"/>
  <bookViews>
    <workbookView xWindow="-120" yWindow="-120" windowWidth="24240" windowHeight="13020" xr2:uid="{251FA46C-2BE4-4908-BDE5-A0C1C4EE8180}"/>
  </bookViews>
  <sheets>
    <sheet name="Hoja1" sheetId="1" r:id="rId1"/>
  </sheets>
  <definedNames>
    <definedName name="_xlchart.v1.0" hidden="1">Hoja1!$C$3:$C$16</definedName>
    <definedName name="_xlchart.v1.1" hidden="1">Hoja1!$D$3:$D$16</definedName>
    <definedName name="_xlchart.v1.2" hidden="1">Hoja1!$C$3:$C$16</definedName>
    <definedName name="_xlchart.v1.3" hidden="1">Hoja1!$D$3:$D$16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J30" i="1"/>
  <c r="H28" i="1"/>
  <c r="I21" i="1"/>
  <c r="I23" i="1"/>
  <c r="D20" i="1"/>
  <c r="D19" i="1"/>
  <c r="D18" i="1"/>
  <c r="C20" i="1"/>
  <c r="C19" i="1"/>
  <c r="C18" i="1"/>
</calcChain>
</file>

<file path=xl/sharedStrings.xml><?xml version="1.0" encoding="utf-8"?>
<sst xmlns="http://schemas.openxmlformats.org/spreadsheetml/2006/main" count="50" uniqueCount="49">
  <si>
    <t>Plástico_Actual</t>
  </si>
  <si>
    <t>plástico nuevo</t>
  </si>
  <si>
    <t xml:space="preserve">Problema: </t>
  </si>
  <si>
    <t>Plástico tiene mejores propiedades</t>
  </si>
  <si>
    <t>Etapas:</t>
  </si>
  <si>
    <t>Planeación y realización</t>
  </si>
  <si>
    <t>1.- Entender y delimitar el problema: Identificar que plástico tiene mejores propiedades</t>
  </si>
  <si>
    <t>2.- Elegir la variable repuesta:</t>
  </si>
  <si>
    <t>La permeabilidad al vapor de agua</t>
  </si>
  <si>
    <t>3.- Factores:</t>
  </si>
  <si>
    <t>Plástico actual y el plástico nuevo</t>
  </si>
  <si>
    <t>4.- Seleccionar los niveles de cada Factor:</t>
  </si>
  <si>
    <t>2 niveles</t>
  </si>
  <si>
    <t>5.- Planear: Comparar los tratamientos y vamos a utilizar una prueba de diferencia de medias</t>
  </si>
  <si>
    <t>Prueba T de Student para diferencia de medias</t>
  </si>
  <si>
    <t>Análisis</t>
  </si>
  <si>
    <t>Técnica Estadística T de Student</t>
  </si>
  <si>
    <t>Media</t>
  </si>
  <si>
    <t>Varianza</t>
  </si>
  <si>
    <t>Desv_est</t>
  </si>
  <si>
    <t>Total</t>
  </si>
  <si>
    <t>Hipótesis:</t>
  </si>
  <si>
    <t>H0: u1=u2</t>
  </si>
  <si>
    <t>Los valores promedio de permeabilidad del vapor de agua es igual en los 2 tipos de plástico</t>
  </si>
  <si>
    <t>H1: u1 dif u2</t>
  </si>
  <si>
    <t>Los valores promedio de permeabilidad del vapor de agua es diferente en los 2 tipos de plástico</t>
  </si>
  <si>
    <t>S^2</t>
  </si>
  <si>
    <t>S</t>
  </si>
  <si>
    <t>Varianza poblacional</t>
  </si>
  <si>
    <t>S^2=((n1-1)S^21+(n2-1)S^22)/n1+n2-2)</t>
  </si>
  <si>
    <t>Desviación estándar poblacional</t>
  </si>
  <si>
    <t>Desv_Est</t>
  </si>
  <si>
    <t>T_Student</t>
  </si>
  <si>
    <t>Tcalculado</t>
  </si>
  <si>
    <t>T tabla</t>
  </si>
  <si>
    <r>
      <t>t(n1+n2-2;1-</t>
    </r>
    <r>
      <rPr>
        <sz val="11"/>
        <color theme="1"/>
        <rFont val="Calibri"/>
        <family val="2"/>
      </rPr>
      <t>α</t>
    </r>
    <r>
      <rPr>
        <sz val="18.7"/>
        <color theme="1"/>
        <rFont val="Calibri"/>
        <family val="2"/>
      </rPr>
      <t>/2)</t>
    </r>
  </si>
  <si>
    <t>alfa=0,05</t>
  </si>
  <si>
    <t>t(26;0,975)</t>
  </si>
  <si>
    <t>Tcritico</t>
  </si>
  <si>
    <t>Interpretación</t>
  </si>
  <si>
    <t>Regla Decisión;  Valor calculado&gt;Valor crítico se rechaza H0</t>
  </si>
  <si>
    <t>3,28&gt;2,06  se rechaza H0; Existe diferencia entre los tratamientos</t>
  </si>
  <si>
    <t>Control y conclusiones finales</t>
  </si>
  <si>
    <t>La permeabilidad al vapor de agua es mayor en el plástico actual;</t>
  </si>
  <si>
    <t>lo que implica que el nuevo plástico tiene mejores propiedades</t>
  </si>
  <si>
    <t>Interpretación:</t>
  </si>
  <si>
    <t>1.- los valores de permeabilidad del plástico nuevo estan bajo la mediana29,5pva</t>
  </si>
  <si>
    <t>2.- El plástico actual presenta la mayor permeabilidad al vapor de agua</t>
  </si>
  <si>
    <t>3.- El plástico nuevo presenta la menor permeabilidad al vapor de agua con respecto al plástcio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</si>
</sst>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8.7"/>
      <color theme="1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3" borderId="0" xfId="0" applyFill="1"/>
    <xf numFmtId="0" fontId="3" fillId="0" borderId="0" xfId="0" applyFont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  <cx:data id="1">
      <cx:numDim type="val">
        <cx:f>_xlchart.v1.1</cx:f>
      </cx:numDim>
    </cx:data>
  </cx:chartData>
  <cx:chart>
    <cx:title pos="t" align="ctr" overlay="0">
      <cx:tx>
        <cx:txData>
          <cx:v>Propiedades Plástico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Propiedades Plástico</a:t>
          </a:r>
        </a:p>
      </cx:txPr>
    </cx:title>
    <cx:plotArea>
      <cx:plotAreaRegion>
        <cx:series layoutId="boxWhisker" uniqueId="{6613E9B8-15E4-4682-B8CC-9EF5473FDEF4}">
          <cx:tx>
            <cx:txData>
              <cx:v>P_actual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8A5CDCFB-0276-4E31-B589-F67FB339AD6B}">
          <cx:tx>
            <cx:txData>
              <cx:v>P_nuevo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.5"/>
        <cx:title>
          <cx:tx>
            <cx:txData>
              <cx:v>Plástico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s-ES" sz="900" b="0" i="0" u="none" strike="noStrike" baseline="0">
                  <a:solidFill>
                    <a:sysClr val="windowText" lastClr="000000">
                      <a:lumMod val="75000"/>
                      <a:lumOff val="25000"/>
                    </a:sysClr>
                  </a:solidFill>
                  <a:latin typeface="Calibri" panose="020F0502020204030204"/>
                </a:rPr>
                <a:t>Plástico</a:t>
              </a:r>
            </a:p>
          </cx:txPr>
        </cx:title>
        <cx:tickLabels/>
      </cx:axis>
      <cx:axis id="1">
        <cx:valScaling/>
        <cx:title>
          <cx:tx>
            <cx:txData>
              <cx:v>pva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s-ES" sz="900" b="0" i="0" u="none" strike="noStrike" baseline="0">
                  <a:solidFill>
                    <a:sysClr val="windowText" lastClr="000000">
                      <a:lumMod val="75000"/>
                      <a:lumOff val="25000"/>
                    </a:sysClr>
                  </a:solidFill>
                  <a:latin typeface="Calibri" panose="020F0502020204030204"/>
                </a:rPr>
                <a:t>pva</a:t>
              </a:r>
            </a:p>
          </cx:txPr>
        </cx:title>
        <cx:majorGridlines/>
        <cx:tickLabels/>
      </cx:axis>
    </cx:plotArea>
    <cx:legend pos="b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725487</xdr:colOff>
      <xdr:row>23</xdr:row>
      <xdr:rowOff>181769</xdr:rowOff>
    </xdr:from>
    <xdr:ext cx="1013546" cy="55002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5B46F122-864F-4A70-8F14-9FBD7E517E50}"/>
                </a:ext>
              </a:extLst>
            </xdr:cNvPr>
            <xdr:cNvSpPr txBox="1"/>
          </xdr:nvSpPr>
          <xdr:spPr>
            <a:xfrm>
              <a:off x="5495314" y="4563269"/>
              <a:ext cx="1013546" cy="5500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𝑡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acc>
                              <m:accPr>
                                <m:chr m:val="̅"/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accPr>
                              <m:e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𝑌</m:t>
                                </m:r>
                              </m:e>
                            </m:acc>
                          </m:e>
                          <m:sub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acc>
                              <m:accPr>
                                <m:chr m:val="̅"/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accPr>
                              <m:e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𝑌</m:t>
                                </m:r>
                              </m:e>
                            </m:acc>
                          </m:e>
                          <m:sub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𝑆</m:t>
                            </m:r>
                          </m:e>
                          <m:sub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</m:sub>
                        </m:sSub>
                        <m:rad>
                          <m:radPr>
                            <m:degHide m:val="on"/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f>
                              <m:fPr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𝑛</m:t>
                                    </m:r>
                                  </m:e>
                                  <m:sub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1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f>
                              <m:fPr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𝑛</m:t>
                                    </m:r>
                                  </m:e>
                                  <m:sub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b>
                                </m:sSub>
                              </m:den>
                            </m:f>
                          </m:e>
                        </m:rad>
                      </m:den>
                    </m:f>
                  </m:oMath>
                </m:oMathPara>
              </a14:m>
              <a:endParaRPr lang="es-EC" sz="1100"/>
            </a:p>
          </xdr:txBody>
        </xdr:sp>
      </mc:Choice>
      <mc:Fallback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5B46F122-864F-4A70-8F14-9FBD7E517E50}"/>
                </a:ext>
              </a:extLst>
            </xdr:cNvPr>
            <xdr:cNvSpPr txBox="1"/>
          </xdr:nvSpPr>
          <xdr:spPr>
            <a:xfrm>
              <a:off x="5495314" y="4563269"/>
              <a:ext cx="1013546" cy="5500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𝑡=(𝑌 ̅_1−𝑌 ̅_2)/(𝑆_𝑝 √(1/𝑛_1 +1/𝑛_2 ))</a:t>
              </a:r>
              <a:endParaRPr lang="es-EC" sz="1100"/>
            </a:p>
          </xdr:txBody>
        </xdr:sp>
      </mc:Fallback>
    </mc:AlternateContent>
    <xdr:clientData/>
  </xdr:oneCellAnchor>
  <xdr:twoCellAnchor>
    <xdr:from>
      <xdr:col>0</xdr:col>
      <xdr:colOff>520700</xdr:colOff>
      <xdr:row>43</xdr:row>
      <xdr:rowOff>25400</xdr:rowOff>
    </xdr:from>
    <xdr:to>
      <xdr:col>6</xdr:col>
      <xdr:colOff>317500</xdr:colOff>
      <xdr:row>57</xdr:row>
      <xdr:rowOff>101600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24908849-C045-4F3F-B700-106BCEB474E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0700" y="834390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588B3-2F6D-41C9-8F64-F435131B1DD5}">
  <dimension ref="A2:K50"/>
  <sheetViews>
    <sheetView tabSelected="1" topLeftCell="A34" zoomScale="150" zoomScaleNormal="150" workbookViewId="0">
      <selection activeCell="I54" sqref="I54"/>
    </sheetView>
  </sheetViews>
  <sheetFormatPr baseColWidth="10" defaultRowHeight="15" x14ac:dyDescent="0.25"/>
  <cols>
    <col min="3" max="3" width="14.42578125" bestFit="1" customWidth="1"/>
  </cols>
  <sheetData>
    <row r="2" spans="3:11" x14ac:dyDescent="0.25">
      <c r="C2" s="1" t="s">
        <v>0</v>
      </c>
      <c r="D2" s="1" t="s">
        <v>1</v>
      </c>
      <c r="G2" t="s">
        <v>2</v>
      </c>
      <c r="H2" t="s">
        <v>3</v>
      </c>
    </row>
    <row r="3" spans="3:11" x14ac:dyDescent="0.25">
      <c r="C3" s="1">
        <v>32</v>
      </c>
      <c r="D3" s="1">
        <v>22</v>
      </c>
    </row>
    <row r="4" spans="3:11" x14ac:dyDescent="0.25">
      <c r="C4" s="1">
        <v>31</v>
      </c>
      <c r="D4" s="1">
        <v>21</v>
      </c>
    </row>
    <row r="5" spans="3:11" x14ac:dyDescent="0.25">
      <c r="C5" s="1">
        <v>31</v>
      </c>
      <c r="D5" s="1">
        <v>25</v>
      </c>
      <c r="F5" t="s">
        <v>4</v>
      </c>
      <c r="G5" s="2" t="s">
        <v>5</v>
      </c>
      <c r="H5" s="2"/>
    </row>
    <row r="6" spans="3:11" x14ac:dyDescent="0.25">
      <c r="C6" s="1">
        <v>33</v>
      </c>
      <c r="D6" s="1">
        <v>36</v>
      </c>
      <c r="G6" t="s">
        <v>6</v>
      </c>
    </row>
    <row r="7" spans="3:11" x14ac:dyDescent="0.25">
      <c r="C7" s="1">
        <v>43</v>
      </c>
      <c r="D7" s="1">
        <v>34</v>
      </c>
      <c r="G7" t="s">
        <v>7</v>
      </c>
      <c r="J7" t="s">
        <v>8</v>
      </c>
    </row>
    <row r="8" spans="3:11" x14ac:dyDescent="0.25">
      <c r="C8" s="1">
        <v>41</v>
      </c>
      <c r="D8" s="1">
        <v>30</v>
      </c>
      <c r="G8" t="s">
        <v>9</v>
      </c>
      <c r="H8" t="s">
        <v>10</v>
      </c>
    </row>
    <row r="9" spans="3:11" x14ac:dyDescent="0.25">
      <c r="C9" s="1">
        <v>28</v>
      </c>
      <c r="D9" s="1">
        <v>15</v>
      </c>
      <c r="G9" t="s">
        <v>11</v>
      </c>
      <c r="K9" t="s">
        <v>12</v>
      </c>
    </row>
    <row r="10" spans="3:11" x14ac:dyDescent="0.25">
      <c r="C10" s="1">
        <v>31</v>
      </c>
      <c r="D10" s="1">
        <v>30</v>
      </c>
      <c r="G10" t="s">
        <v>13</v>
      </c>
    </row>
    <row r="11" spans="3:11" x14ac:dyDescent="0.25">
      <c r="C11" s="1">
        <v>39</v>
      </c>
      <c r="D11" s="1">
        <v>24</v>
      </c>
      <c r="H11" t="s">
        <v>14</v>
      </c>
    </row>
    <row r="12" spans="3:11" x14ac:dyDescent="0.25">
      <c r="C12" s="1">
        <v>43</v>
      </c>
      <c r="D12" s="1">
        <v>29</v>
      </c>
    </row>
    <row r="13" spans="3:11" x14ac:dyDescent="0.25">
      <c r="C13" s="1">
        <v>37</v>
      </c>
      <c r="D13" s="1">
        <v>34</v>
      </c>
      <c r="G13" s="2" t="s">
        <v>15</v>
      </c>
      <c r="H13" t="s">
        <v>16</v>
      </c>
    </row>
    <row r="14" spans="3:11" x14ac:dyDescent="0.25">
      <c r="C14" s="1">
        <v>34</v>
      </c>
      <c r="D14" s="1">
        <v>25</v>
      </c>
    </row>
    <row r="15" spans="3:11" x14ac:dyDescent="0.25">
      <c r="C15" s="1">
        <v>34</v>
      </c>
      <c r="D15" s="1">
        <v>36</v>
      </c>
      <c r="G15" t="s">
        <v>21</v>
      </c>
      <c r="H15" t="s">
        <v>22</v>
      </c>
      <c r="I15" t="s">
        <v>23</v>
      </c>
    </row>
    <row r="16" spans="3:11" x14ac:dyDescent="0.25">
      <c r="C16" s="1">
        <v>32</v>
      </c>
      <c r="D16" s="1">
        <v>31</v>
      </c>
      <c r="H16" t="s">
        <v>24</v>
      </c>
      <c r="I16" t="s">
        <v>25</v>
      </c>
    </row>
    <row r="17" spans="1:10" x14ac:dyDescent="0.25">
      <c r="C17" s="1"/>
      <c r="D17" s="1"/>
    </row>
    <row r="18" spans="1:10" x14ac:dyDescent="0.25">
      <c r="B18" s="6" t="s">
        <v>17</v>
      </c>
      <c r="C18" s="3">
        <f>AVERAGE(C3:C16)</f>
        <v>34.928571428571431</v>
      </c>
      <c r="D18" s="3">
        <f>AVERAGE(D3:D16)</f>
        <v>28</v>
      </c>
    </row>
    <row r="19" spans="1:10" x14ac:dyDescent="0.25">
      <c r="A19" s="1" t="s">
        <v>26</v>
      </c>
      <c r="B19" s="6" t="s">
        <v>18</v>
      </c>
      <c r="C19" s="5">
        <f>_xlfn.VAR.S(C3:C16)</f>
        <v>23.456043956044034</v>
      </c>
      <c r="D19" s="5">
        <f>_xlfn.VAR.S(D3:D16)</f>
        <v>38.92307692307692</v>
      </c>
      <c r="G19" t="s">
        <v>28</v>
      </c>
    </row>
    <row r="20" spans="1:10" x14ac:dyDescent="0.25">
      <c r="A20" s="1" t="s">
        <v>27</v>
      </c>
      <c r="B20" s="6" t="s">
        <v>19</v>
      </c>
      <c r="C20" s="3">
        <f>_xlfn.STDEV.S(C3:C16)</f>
        <v>4.8431440156208483</v>
      </c>
      <c r="D20" s="3">
        <f>_xlfn.STDEV.S(D3:D16)</f>
        <v>6.2388361833820349</v>
      </c>
      <c r="I20" t="s">
        <v>29</v>
      </c>
    </row>
    <row r="21" spans="1:10" x14ac:dyDescent="0.25">
      <c r="B21" s="6" t="s">
        <v>20</v>
      </c>
      <c r="C21" s="4">
        <v>14</v>
      </c>
      <c r="D21" s="4">
        <v>14</v>
      </c>
      <c r="H21" s="7" t="s">
        <v>18</v>
      </c>
      <c r="I21" s="7">
        <f>(13*C19+13*D19)/(14+14-2)</f>
        <v>31.189560439560481</v>
      </c>
    </row>
    <row r="22" spans="1:10" x14ac:dyDescent="0.25">
      <c r="G22" t="s">
        <v>30</v>
      </c>
    </row>
    <row r="23" spans="1:10" x14ac:dyDescent="0.25">
      <c r="H23" s="7" t="s">
        <v>31</v>
      </c>
      <c r="I23" s="7">
        <f>SQRT(I21)</f>
        <v>5.5847614487604105</v>
      </c>
    </row>
    <row r="25" spans="1:10" x14ac:dyDescent="0.25">
      <c r="G25" t="s">
        <v>32</v>
      </c>
    </row>
    <row r="28" spans="1:10" x14ac:dyDescent="0.25">
      <c r="G28" s="7" t="s">
        <v>33</v>
      </c>
      <c r="H28" s="7">
        <f>(C18-D18)/(I23*SQRT((1/14)+(1/14)))</f>
        <v>3.2823742086631693</v>
      </c>
      <c r="J28" t="s">
        <v>36</v>
      </c>
    </row>
    <row r="30" spans="1:10" ht="24.75" x14ac:dyDescent="0.4">
      <c r="G30" t="s">
        <v>34</v>
      </c>
      <c r="H30" t="s">
        <v>35</v>
      </c>
      <c r="I30" s="8"/>
      <c r="J30">
        <f>1-(0.05/2)</f>
        <v>0.97499999999999998</v>
      </c>
    </row>
    <row r="31" spans="1:10" x14ac:dyDescent="0.25">
      <c r="H31" t="s">
        <v>37</v>
      </c>
    </row>
    <row r="32" spans="1:10" x14ac:dyDescent="0.25">
      <c r="G32" t="s">
        <v>38</v>
      </c>
      <c r="H32" s="7">
        <f>_xlfn.T.INV(0.975,26)</f>
        <v>2.0555294386428731</v>
      </c>
    </row>
    <row r="34" spans="7:9" x14ac:dyDescent="0.25">
      <c r="G34" s="2" t="s">
        <v>39</v>
      </c>
      <c r="H34" s="2"/>
    </row>
    <row r="36" spans="7:9" x14ac:dyDescent="0.25">
      <c r="G36" s="9" t="s">
        <v>40</v>
      </c>
    </row>
    <row r="38" spans="7:9" x14ac:dyDescent="0.25">
      <c r="G38" t="s">
        <v>41</v>
      </c>
    </row>
    <row r="40" spans="7:9" x14ac:dyDescent="0.25">
      <c r="G40" s="2" t="s">
        <v>42</v>
      </c>
      <c r="H40" s="2"/>
      <c r="I40" s="2"/>
    </row>
    <row r="42" spans="7:9" x14ac:dyDescent="0.25">
      <c r="G42" t="s">
        <v>43</v>
      </c>
    </row>
    <row r="43" spans="7:9" x14ac:dyDescent="0.25">
      <c r="G43" t="s">
        <v>44</v>
      </c>
    </row>
    <row r="47" spans="7:9" x14ac:dyDescent="0.25">
      <c r="H47" t="s">
        <v>45</v>
      </c>
    </row>
    <row r="48" spans="7:9" x14ac:dyDescent="0.25">
      <c r="H48" t="s">
        <v>46</v>
      </c>
    </row>
    <row r="49" spans="8:8" x14ac:dyDescent="0.25">
      <c r="H49" t="s">
        <v>47</v>
      </c>
    </row>
    <row r="50" spans="8:8" x14ac:dyDescent="0.25">
      <c r="H50" t="s">
        <v>48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A. Buñay G.</dc:creator>
  <cp:lastModifiedBy>Pamela A. Buñay G.</cp:lastModifiedBy>
  <dcterms:created xsi:type="dcterms:W3CDTF">2023-10-18T16:37:23Z</dcterms:created>
  <dcterms:modified xsi:type="dcterms:W3CDTF">2023-10-18T17:50:34Z</dcterms:modified>
</cp:coreProperties>
</file>