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chedu-my.sharepoint.com/personal/muvidia_unach_edu_ec/Documents/MUVIDIA/Facultad de Educación/2025-1S/CULTURA DIGITAL Y SOCIEDAD/"/>
    </mc:Choice>
  </mc:AlternateContent>
  <xr:revisionPtr revIDLastSave="77" documentId="13_ncr:1_{77A3AE6F-A3D2-4A26-A37D-38807C0A8107}" xr6:coauthVersionLast="47" xr6:coauthVersionMax="47" xr10:uidLastSave="{C386D350-63F0-4E3B-9B1D-13CFFED636F9}"/>
  <bookViews>
    <workbookView xWindow="-108" yWindow="-108" windowWidth="23256" windowHeight="12456" xr2:uid="{00000000-000D-0000-FFFF-FFFF00000000}"/>
  </bookViews>
  <sheets>
    <sheet name="Calificacion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M13" i="1"/>
  <c r="J20" i="1"/>
  <c r="J13" i="1"/>
  <c r="I13" i="1"/>
  <c r="E13" i="1"/>
  <c r="F13" i="1" s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40" i="1"/>
  <c r="O41" i="1"/>
  <c r="O43" i="1"/>
  <c r="O44" i="1"/>
  <c r="O45" i="1"/>
  <c r="O46" i="1"/>
  <c r="O47" i="1"/>
  <c r="O48" i="1"/>
  <c r="O49" i="1"/>
  <c r="O50" i="1"/>
  <c r="M51" i="1"/>
  <c r="N51" i="1" s="1"/>
  <c r="O51" i="1" s="1"/>
  <c r="M50" i="1"/>
  <c r="N50" i="1" s="1"/>
  <c r="M49" i="1"/>
  <c r="N49" i="1" s="1"/>
  <c r="M48" i="1"/>
  <c r="N48" i="1" s="1"/>
  <c r="M47" i="1"/>
  <c r="N47" i="1" s="1"/>
  <c r="M46" i="1"/>
  <c r="N46" i="1" s="1"/>
  <c r="M45" i="1"/>
  <c r="N45" i="1" s="1"/>
  <c r="M44" i="1"/>
  <c r="N44" i="1" s="1"/>
  <c r="M43" i="1"/>
  <c r="N43" i="1" s="1"/>
  <c r="M41" i="1"/>
  <c r="N41" i="1" s="1"/>
  <c r="M40" i="1"/>
  <c r="N40" i="1" s="1"/>
  <c r="M38" i="1"/>
  <c r="N38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J14" i="1"/>
  <c r="J15" i="1"/>
  <c r="J16" i="1"/>
  <c r="J17" i="1"/>
  <c r="J18" i="1"/>
  <c r="J19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E38" i="1"/>
  <c r="F38" i="1" s="1"/>
  <c r="F16" i="1"/>
  <c r="F17" i="1"/>
  <c r="F18" i="1"/>
  <c r="F19" i="1"/>
  <c r="F22" i="1"/>
  <c r="F23" i="1"/>
  <c r="F24" i="1"/>
  <c r="F25" i="1"/>
  <c r="F26" i="1"/>
  <c r="F27" i="1"/>
  <c r="F30" i="1"/>
  <c r="F31" i="1"/>
  <c r="F32" i="1"/>
  <c r="F33" i="1"/>
  <c r="F34" i="1"/>
  <c r="F35" i="1"/>
  <c r="F39" i="1"/>
  <c r="F40" i="1"/>
  <c r="F41" i="1"/>
  <c r="F42" i="1"/>
  <c r="F43" i="1"/>
  <c r="F44" i="1"/>
  <c r="F47" i="1"/>
  <c r="F48" i="1"/>
  <c r="F49" i="1"/>
  <c r="F50" i="1"/>
  <c r="F51" i="1"/>
  <c r="E16" i="1"/>
  <c r="E14" i="1"/>
  <c r="F14" i="1" s="1"/>
  <c r="E15" i="1"/>
  <c r="F15" i="1" s="1"/>
  <c r="E17" i="1"/>
  <c r="E18" i="1"/>
  <c r="E19" i="1"/>
  <c r="E20" i="1"/>
  <c r="F20" i="1" s="1"/>
  <c r="E21" i="1"/>
  <c r="F21" i="1" s="1"/>
  <c r="E22" i="1"/>
  <c r="E23" i="1"/>
  <c r="E24" i="1"/>
  <c r="E25" i="1"/>
  <c r="E26" i="1"/>
  <c r="E27" i="1"/>
  <c r="E28" i="1"/>
  <c r="F28" i="1" s="1"/>
  <c r="E29" i="1"/>
  <c r="F29" i="1" s="1"/>
  <c r="E30" i="1"/>
  <c r="E31" i="1"/>
  <c r="E32" i="1"/>
  <c r="E33" i="1"/>
  <c r="E34" i="1"/>
  <c r="E35" i="1"/>
  <c r="E36" i="1"/>
  <c r="F36" i="1" s="1"/>
  <c r="E37" i="1"/>
  <c r="F37" i="1" s="1"/>
  <c r="E39" i="1"/>
  <c r="E40" i="1"/>
  <c r="E41" i="1"/>
  <c r="E42" i="1"/>
  <c r="E43" i="1"/>
  <c r="E44" i="1"/>
  <c r="E45" i="1"/>
  <c r="F45" i="1" s="1"/>
  <c r="E46" i="1"/>
  <c r="F46" i="1" s="1"/>
  <c r="E47" i="1"/>
  <c r="E48" i="1"/>
  <c r="E49" i="1"/>
  <c r="E50" i="1"/>
  <c r="E51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M39" i="1" s="1"/>
  <c r="N39" i="1" s="1"/>
  <c r="O39" i="1" s="1"/>
  <c r="L40" i="1"/>
  <c r="L41" i="1"/>
  <c r="L42" i="1"/>
  <c r="M42" i="1" s="1"/>
  <c r="N42" i="1" s="1"/>
  <c r="O42" i="1" s="1"/>
  <c r="L43" i="1"/>
  <c r="L44" i="1"/>
  <c r="L45" i="1"/>
  <c r="L46" i="1"/>
  <c r="L47" i="1"/>
  <c r="L48" i="1"/>
  <c r="L49" i="1"/>
  <c r="L50" i="1"/>
  <c r="L51" i="1"/>
  <c r="L13" i="1"/>
  <c r="O13" i="1" l="1"/>
</calcChain>
</file>

<file path=xl/sharedStrings.xml><?xml version="1.0" encoding="utf-8"?>
<sst xmlns="http://schemas.openxmlformats.org/spreadsheetml/2006/main" count="103" uniqueCount="102">
  <si>
    <t>Nombre</t>
  </si>
  <si>
    <t>Apellido(s)</t>
  </si>
  <si>
    <t>Tarea:Creación Perfil Linkedin (Real)</t>
  </si>
  <si>
    <t>Tarea:Semana 2. PAE 2 (Real)</t>
  </si>
  <si>
    <t>Tarea:Semana 2. AAA 2 (Real)</t>
  </si>
  <si>
    <t>Tarea:Semana 4. PAE 4 (Real)</t>
  </si>
  <si>
    <t>EVELYN ALEXANDRA</t>
  </si>
  <si>
    <t>AGUALSACA GUAMBO</t>
  </si>
  <si>
    <t>CRISTIAN FERNANDO</t>
  </si>
  <si>
    <t>ALAJO PILCO</t>
  </si>
  <si>
    <t>ROBINSON MIGUEL</t>
  </si>
  <si>
    <t>ARTEAGA MANTILLA</t>
  </si>
  <si>
    <t>NAYELY NOEMI</t>
  </si>
  <si>
    <t>CAISAGUANO PACA</t>
  </si>
  <si>
    <t>KEVIN ALEXANDER</t>
  </si>
  <si>
    <t>CASTRO VILLACRES</t>
  </si>
  <si>
    <t>DANIELA ANAHI</t>
  </si>
  <si>
    <t>CHIMBOLEMA GUASPACHA</t>
  </si>
  <si>
    <t>EDGAR ROBERTO</t>
  </si>
  <si>
    <t>CHIMBOLEMA INGA</t>
  </si>
  <si>
    <t>LUIS MARIO</t>
  </si>
  <si>
    <t>CUADRADO MORALES</t>
  </si>
  <si>
    <t>AYDE FERNANDA</t>
  </si>
  <si>
    <t>CUTIOPALA CHARCO</t>
  </si>
  <si>
    <t>LESLY FERNANDA</t>
  </si>
  <si>
    <t>DAMIAN AUSAY</t>
  </si>
  <si>
    <t>DERLYS STALIN</t>
  </si>
  <si>
    <t>DE LA CRUZ RODRIGUEZ</t>
  </si>
  <si>
    <t>RUTH ESTEFANIA</t>
  </si>
  <si>
    <t>GUAILLA CHUCURI</t>
  </si>
  <si>
    <t>LUIS DAVID</t>
  </si>
  <si>
    <t>GUERRERO BONILLA</t>
  </si>
  <si>
    <t>CINTHIA PAOLA</t>
  </si>
  <si>
    <t>HARO GUANGA</t>
  </si>
  <si>
    <t>BIANCA DAYANA</t>
  </si>
  <si>
    <t>LOPEZ CANDO</t>
  </si>
  <si>
    <t>ANA CRISTINA</t>
  </si>
  <si>
    <t>MAYANCELA LOJA</t>
  </si>
  <si>
    <t>DAMIAN ALEXIS</t>
  </si>
  <si>
    <t>MENDOZA ULLAURI</t>
  </si>
  <si>
    <t>HAROLD YANDEL</t>
  </si>
  <si>
    <t>MOREIRA CANDO</t>
  </si>
  <si>
    <t>JINSON JAVIER</t>
  </si>
  <si>
    <t>MOROCHO ARELLANO</t>
  </si>
  <si>
    <t>BLADIMIR PAUL</t>
  </si>
  <si>
    <t>MOYANO QUISHPI</t>
  </si>
  <si>
    <t>GABRIELA ALEXANDRA</t>
  </si>
  <si>
    <t>NAULA SANGURIMA</t>
  </si>
  <si>
    <t>NATHALIA MONTSERRATH</t>
  </si>
  <si>
    <t>ORTEGA ALVEAR</t>
  </si>
  <si>
    <t>PAOLA VIVIANA</t>
  </si>
  <si>
    <t>ORTIZ LLUMI</t>
  </si>
  <si>
    <t>DAYANA NICOLE</t>
  </si>
  <si>
    <t>PAGUAY AMBI</t>
  </si>
  <si>
    <t>ANTHONY JOSE</t>
  </si>
  <si>
    <t>PARREÑO SACA</t>
  </si>
  <si>
    <t>ARIEL SANTIAGO</t>
  </si>
  <si>
    <t>PAZMIÑO BERMEO</t>
  </si>
  <si>
    <t>KEVIN ALEJANDRO</t>
  </si>
  <si>
    <t>PAZMIÑO GUERRERO</t>
  </si>
  <si>
    <t>DANIELA ISABEL</t>
  </si>
  <si>
    <t>PINDUISACA QUISHPE</t>
  </si>
  <si>
    <t>JENNIFFER CAROLINA</t>
  </si>
  <si>
    <t>QUIMIS MORA</t>
  </si>
  <si>
    <t>PABLO ALEJANDRO</t>
  </si>
  <si>
    <t>RAMOS TACURI</t>
  </si>
  <si>
    <t>JIMMY ANDRES</t>
  </si>
  <si>
    <t>ROMAN HERRERA</t>
  </si>
  <si>
    <t>KATHERIN MISHELL</t>
  </si>
  <si>
    <t>SANCHEZ GUSQUI</t>
  </si>
  <si>
    <t>ANDREA JULIETH</t>
  </si>
  <si>
    <t>SANUNGA PAGUAY</t>
  </si>
  <si>
    <t>CATHERIN ESTEFANIA</t>
  </si>
  <si>
    <t>SUNTASIG MACAS</t>
  </si>
  <si>
    <t>ALEXANDER PAUL</t>
  </si>
  <si>
    <t>TIPAN VILAÑA</t>
  </si>
  <si>
    <t>JHEREMY JOSUE</t>
  </si>
  <si>
    <t>TOALONGO QUITUISACA</t>
  </si>
  <si>
    <t>ANGELES ABIGAIL</t>
  </si>
  <si>
    <t>TOAPANTA ZABALA</t>
  </si>
  <si>
    <t>GHISSEL ELIZABETH</t>
  </si>
  <si>
    <t>VASCONEZ NUÑEZ</t>
  </si>
  <si>
    <t>DANILO ALEJANDRO</t>
  </si>
  <si>
    <t>VERA VELASTEGUI</t>
  </si>
  <si>
    <t>(**) CD = COMPONENTE DE DOCENCIA</t>
  </si>
  <si>
    <t>NOTA MAX. 3.5</t>
  </si>
  <si>
    <t>(***) PAE = PRÁCTICAS DE APLICACIÓN Y EXPERIMENTACIÓN</t>
  </si>
  <si>
    <t>(****) AAA = ACTIVIDADES DE APRENDIZAJE AUTÓNOMO</t>
  </si>
  <si>
    <t>NOTA MAX. 3</t>
  </si>
  <si>
    <t>COMPONENTE PAE</t>
  </si>
  <si>
    <t>COMPONENTE AAA</t>
  </si>
  <si>
    <t>COMPONENTE CD</t>
  </si>
  <si>
    <t>Cuestionario:Test 1 25 abril (Real) / 15</t>
  </si>
  <si>
    <t>8</t>
  </si>
  <si>
    <t>PROMEDIO PAE</t>
  </si>
  <si>
    <t>PROMEDIO AAA</t>
  </si>
  <si>
    <t>PROMEDIO CD</t>
  </si>
  <si>
    <t>Cuestionario:Test 1 25 abril (Real) / 10</t>
  </si>
  <si>
    <t>PAE 3.5</t>
  </si>
  <si>
    <t>AAA 3.0</t>
  </si>
  <si>
    <t>CD 3.5</t>
  </si>
  <si>
    <t>Total del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</si>
</sst>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3498DB"/>
      <name val="Arial"/>
      <family val="2"/>
    </font>
    <font>
      <sz val="10"/>
      <color rgb="FF62CB31"/>
      <name val="Arial"/>
      <family val="2"/>
    </font>
    <font>
      <sz val="10"/>
      <color rgb="FF9B59B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1" fillId="6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1" fillId="9" borderId="0" xfId="0" applyNumberFormat="1" applyFont="1" applyFill="1" applyAlignment="1">
      <alignment vertical="center" wrapText="1"/>
    </xf>
    <xf numFmtId="49" fontId="1" fillId="10" borderId="0" xfId="0" applyNumberFormat="1" applyFont="1" applyFill="1" applyAlignment="1">
      <alignment horizontal="center" vertical="center" wrapText="1"/>
    </xf>
    <xf numFmtId="49" fontId="1" fillId="8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9" borderId="0" xfId="0" applyFont="1" applyFill="1" applyAlignment="1">
      <alignment vertical="center" wrapText="1"/>
    </xf>
    <xf numFmtId="2" fontId="2" fillId="10" borderId="0" xfId="0" applyNumberFormat="1" applyFont="1" applyFill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0" fontId="2" fillId="7" borderId="0" xfId="0" applyFont="1" applyFill="1" applyAlignment="1">
      <alignment vertical="center" wrapText="1"/>
    </xf>
    <xf numFmtId="49" fontId="2" fillId="7" borderId="0" xfId="0" applyNumberFormat="1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2" fillId="11" borderId="0" xfId="0" applyFont="1" applyFill="1" applyAlignment="1">
      <alignment vertical="center" wrapText="1"/>
    </xf>
    <xf numFmtId="2" fontId="2" fillId="12" borderId="0" xfId="0" applyNumberFormat="1" applyFont="1" applyFill="1" applyAlignment="1">
      <alignment vertical="center" wrapText="1"/>
    </xf>
    <xf numFmtId="49" fontId="1" fillId="13" borderId="0" xfId="0" applyNumberFormat="1" applyFont="1" applyFill="1" applyAlignment="1">
      <alignment horizontal="center" vertical="center" wrapText="1"/>
    </xf>
    <xf numFmtId="2" fontId="2" fillId="14" borderId="0" xfId="0" applyNumberFormat="1" applyFont="1" applyFill="1" applyAlignment="1">
      <alignment vertical="center" wrapText="1"/>
    </xf>
    <xf numFmtId="2" fontId="2" fillId="13" borderId="0" xfId="0" applyNumberFormat="1" applyFont="1" applyFill="1" applyAlignment="1">
      <alignment vertical="center" wrapText="1"/>
    </xf>
    <xf numFmtId="49" fontId="1" fillId="5" borderId="0" xfId="0" applyNumberFormat="1" applyFont="1" applyFill="1" applyAlignment="1">
      <alignment vertical="center" wrapText="1"/>
    </xf>
    <xf numFmtId="2" fontId="2" fillId="5" borderId="0" xfId="0" applyNumberFormat="1" applyFont="1" applyFill="1" applyAlignment="1">
      <alignment vertical="center" wrapText="1"/>
    </xf>
    <xf numFmtId="0" fontId="2" fillId="7" borderId="0" xfId="0" applyNumberFormat="1" applyFont="1" applyFill="1" applyAlignment="1">
      <alignment vertical="center" wrapText="1"/>
    </xf>
    <xf numFmtId="2" fontId="2" fillId="7" borderId="0" xfId="0" applyNumberFormat="1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K51"/>
  <sheetViews>
    <sheetView tabSelected="1" workbookViewId="0">
      <selection activeCell="N14" sqref="N14"/>
    </sheetView>
  </sheetViews>
  <sheetFormatPr baseColWidth="10" defaultColWidth="31.109375" defaultRowHeight="13.8" x14ac:dyDescent="0.3"/>
  <cols>
    <col min="1" max="1" width="23.44140625" style="2" customWidth="1"/>
    <col min="2" max="2" width="21.44140625" style="2" bestFit="1" customWidth="1"/>
    <col min="3" max="14" width="14.6640625" style="3" customWidth="1"/>
    <col min="15" max="15" width="12.44140625" style="3" bestFit="1" customWidth="1"/>
    <col min="16" max="16384" width="31.109375" style="2"/>
  </cols>
  <sheetData>
    <row r="2" spans="1:37" x14ac:dyDescent="0.3">
      <c r="A2" s="1" t="s">
        <v>84</v>
      </c>
      <c r="C2" s="2"/>
      <c r="K2" s="4"/>
      <c r="L2" s="4"/>
      <c r="M2" s="4"/>
      <c r="N2" s="4"/>
      <c r="P2" s="3"/>
      <c r="Q2" s="3"/>
      <c r="R2" s="3"/>
      <c r="S2" s="3"/>
      <c r="T2" s="3"/>
      <c r="U2" s="4"/>
      <c r="V2" s="4"/>
      <c r="W2" s="3"/>
      <c r="X2" s="3"/>
      <c r="Y2" s="3"/>
      <c r="Z2" s="3"/>
      <c r="AA2" s="3"/>
      <c r="AB2" s="5"/>
      <c r="AC2" s="4"/>
      <c r="AD2" s="4"/>
      <c r="AE2" s="4"/>
      <c r="AF2" s="4"/>
      <c r="AG2" s="6"/>
      <c r="AH2" s="3"/>
      <c r="AI2" s="7"/>
      <c r="AK2" s="3"/>
    </row>
    <row r="3" spans="1:37" x14ac:dyDescent="0.3">
      <c r="A3" s="1" t="s">
        <v>85</v>
      </c>
      <c r="C3" s="2"/>
      <c r="K3" s="4"/>
      <c r="L3" s="4"/>
      <c r="M3" s="4"/>
      <c r="N3" s="4"/>
      <c r="P3" s="3"/>
      <c r="Q3" s="3"/>
      <c r="R3" s="3"/>
      <c r="S3" s="3"/>
      <c r="T3" s="3"/>
      <c r="U3" s="4"/>
      <c r="V3" s="4"/>
      <c r="W3" s="3"/>
      <c r="X3" s="3"/>
      <c r="Y3" s="3"/>
      <c r="Z3" s="3"/>
      <c r="AA3" s="3"/>
      <c r="AB3" s="5"/>
      <c r="AC3" s="4"/>
      <c r="AD3" s="4"/>
      <c r="AE3" s="4"/>
      <c r="AF3" s="4"/>
      <c r="AG3" s="6"/>
      <c r="AH3" s="3"/>
      <c r="AI3" s="7"/>
      <c r="AK3" s="3"/>
    </row>
    <row r="4" spans="1:37" x14ac:dyDescent="0.3">
      <c r="A4" s="1"/>
      <c r="C4" s="2"/>
      <c r="K4" s="4"/>
      <c r="L4" s="4"/>
      <c r="M4" s="4"/>
      <c r="N4" s="4"/>
      <c r="P4" s="3"/>
      <c r="Q4" s="3"/>
      <c r="R4" s="3"/>
      <c r="S4" s="3"/>
      <c r="T4" s="3"/>
      <c r="U4" s="4"/>
      <c r="V4" s="4"/>
      <c r="W4" s="3"/>
      <c r="X4" s="3"/>
      <c r="Y4" s="3"/>
      <c r="Z4" s="3"/>
      <c r="AA4" s="3"/>
      <c r="AB4" s="5"/>
      <c r="AC4" s="4"/>
      <c r="AD4" s="4"/>
      <c r="AE4" s="4"/>
      <c r="AF4" s="4"/>
      <c r="AG4" s="6"/>
      <c r="AH4" s="3"/>
      <c r="AI4" s="7"/>
      <c r="AK4" s="3"/>
    </row>
    <row r="5" spans="1:37" x14ac:dyDescent="0.3">
      <c r="A5" s="8" t="s">
        <v>86</v>
      </c>
      <c r="C5" s="2"/>
      <c r="K5" s="9"/>
      <c r="L5" s="9"/>
      <c r="M5" s="9"/>
      <c r="N5" s="9"/>
      <c r="P5" s="3"/>
      <c r="Q5" s="3"/>
      <c r="R5" s="3"/>
      <c r="S5" s="3"/>
      <c r="T5" s="3"/>
      <c r="U5" s="9"/>
      <c r="V5" s="9"/>
      <c r="W5" s="3"/>
      <c r="X5" s="3"/>
      <c r="Y5" s="3"/>
      <c r="Z5" s="3"/>
      <c r="AA5" s="3"/>
      <c r="AB5" s="5"/>
      <c r="AC5" s="9"/>
      <c r="AD5" s="9"/>
      <c r="AE5" s="9"/>
      <c r="AF5" s="9"/>
      <c r="AG5" s="10"/>
      <c r="AH5" s="3"/>
      <c r="AI5" s="7"/>
      <c r="AK5" s="3"/>
    </row>
    <row r="6" spans="1:37" x14ac:dyDescent="0.3">
      <c r="A6" s="8" t="s">
        <v>85</v>
      </c>
      <c r="C6" s="2"/>
      <c r="K6" s="9"/>
      <c r="L6" s="9"/>
      <c r="M6" s="9"/>
      <c r="N6" s="9"/>
      <c r="P6" s="3"/>
      <c r="Q6" s="3"/>
      <c r="R6" s="3"/>
      <c r="S6" s="3"/>
      <c r="T6" s="3"/>
      <c r="U6" s="9"/>
      <c r="V6" s="9"/>
      <c r="W6" s="3"/>
      <c r="X6" s="3"/>
      <c r="Y6" s="3"/>
      <c r="Z6" s="3"/>
      <c r="AA6" s="3"/>
      <c r="AB6" s="5"/>
      <c r="AC6" s="9"/>
      <c r="AD6" s="9"/>
      <c r="AE6" s="9"/>
      <c r="AF6" s="9"/>
      <c r="AG6" s="10"/>
      <c r="AH6" s="3"/>
      <c r="AI6" s="7"/>
      <c r="AK6" s="3"/>
    </row>
    <row r="7" spans="1:37" x14ac:dyDescent="0.3">
      <c r="A7" s="1"/>
      <c r="C7" s="2"/>
      <c r="K7" s="4"/>
      <c r="L7" s="4"/>
      <c r="M7" s="4"/>
      <c r="N7" s="4"/>
      <c r="P7" s="3"/>
      <c r="Q7" s="3"/>
      <c r="R7" s="3"/>
      <c r="S7" s="3"/>
      <c r="T7" s="3"/>
      <c r="U7" s="4"/>
      <c r="V7" s="4"/>
      <c r="W7" s="3"/>
      <c r="X7" s="3"/>
      <c r="Y7" s="3"/>
      <c r="Z7" s="3"/>
      <c r="AA7" s="3"/>
      <c r="AB7" s="5"/>
      <c r="AC7" s="4"/>
      <c r="AD7" s="4"/>
      <c r="AE7" s="4"/>
      <c r="AF7" s="4"/>
      <c r="AG7" s="6"/>
      <c r="AH7" s="3"/>
      <c r="AI7" s="7"/>
      <c r="AK7" s="3"/>
    </row>
    <row r="8" spans="1:37" x14ac:dyDescent="0.3">
      <c r="A8" s="11" t="s">
        <v>87</v>
      </c>
      <c r="C8" s="2"/>
      <c r="K8" s="12"/>
      <c r="L8" s="12"/>
      <c r="M8" s="12"/>
      <c r="N8" s="12"/>
      <c r="P8" s="3"/>
      <c r="Q8" s="3"/>
      <c r="R8" s="3"/>
      <c r="S8" s="3"/>
      <c r="T8" s="3"/>
      <c r="U8" s="12"/>
      <c r="V8" s="12"/>
      <c r="W8" s="3"/>
      <c r="X8" s="3"/>
      <c r="Y8" s="3"/>
      <c r="Z8" s="3"/>
      <c r="AA8" s="3"/>
      <c r="AB8" s="5"/>
      <c r="AC8" s="12"/>
      <c r="AD8" s="12"/>
      <c r="AE8" s="12"/>
      <c r="AF8" s="12"/>
      <c r="AG8" s="13"/>
      <c r="AH8" s="3"/>
      <c r="AI8" s="7"/>
      <c r="AK8" s="3"/>
    </row>
    <row r="9" spans="1:37" x14ac:dyDescent="0.3">
      <c r="A9" s="11" t="s">
        <v>88</v>
      </c>
      <c r="C9" s="2"/>
      <c r="K9" s="12"/>
      <c r="L9" s="12"/>
      <c r="M9" s="12"/>
      <c r="N9" s="12"/>
      <c r="P9" s="3"/>
      <c r="Q9" s="3"/>
      <c r="R9" s="3"/>
      <c r="S9" s="3"/>
      <c r="T9" s="3"/>
      <c r="U9" s="12"/>
      <c r="V9" s="12"/>
      <c r="W9" s="3"/>
      <c r="X9" s="3"/>
      <c r="Y9" s="3"/>
      <c r="Z9" s="3"/>
      <c r="AA9" s="3"/>
      <c r="AB9" s="5"/>
      <c r="AC9" s="12"/>
      <c r="AD9" s="12"/>
      <c r="AE9" s="12"/>
      <c r="AF9" s="12"/>
      <c r="AG9" s="13"/>
      <c r="AH9" s="3"/>
      <c r="AI9" s="7"/>
      <c r="AK9" s="3"/>
    </row>
    <row r="11" spans="1:37" ht="13.05" customHeight="1" x14ac:dyDescent="0.3">
      <c r="C11" s="14" t="s">
        <v>89</v>
      </c>
      <c r="D11" s="14"/>
      <c r="E11" s="14"/>
      <c r="F11" s="14"/>
      <c r="G11" s="15" t="s">
        <v>90</v>
      </c>
      <c r="H11" s="15"/>
      <c r="I11" s="15"/>
      <c r="J11" s="15"/>
      <c r="K11" s="16" t="s">
        <v>91</v>
      </c>
      <c r="L11" s="16"/>
      <c r="M11" s="16"/>
      <c r="N11" s="16"/>
    </row>
    <row r="12" spans="1:37" s="22" customFormat="1" ht="41.4" x14ac:dyDescent="0.3">
      <c r="A12" s="17" t="s">
        <v>0</v>
      </c>
      <c r="B12" s="17" t="s">
        <v>1</v>
      </c>
      <c r="C12" s="18" t="s">
        <v>3</v>
      </c>
      <c r="D12" s="18" t="s">
        <v>5</v>
      </c>
      <c r="E12" s="19" t="s">
        <v>94</v>
      </c>
      <c r="F12" s="20" t="s">
        <v>98</v>
      </c>
      <c r="G12" s="18" t="s">
        <v>4</v>
      </c>
      <c r="H12" s="18" t="s">
        <v>2</v>
      </c>
      <c r="I12" s="21" t="s">
        <v>95</v>
      </c>
      <c r="J12" s="21" t="s">
        <v>99</v>
      </c>
      <c r="K12" s="18" t="s">
        <v>92</v>
      </c>
      <c r="L12" s="18" t="s">
        <v>97</v>
      </c>
      <c r="M12" s="32" t="s">
        <v>96</v>
      </c>
      <c r="N12" s="32" t="s">
        <v>100</v>
      </c>
      <c r="O12" s="35" t="s">
        <v>101</v>
      </c>
    </row>
    <row r="13" spans="1:37" x14ac:dyDescent="0.3">
      <c r="A13" s="23" t="s">
        <v>6</v>
      </c>
      <c r="B13" s="23" t="s">
        <v>7</v>
      </c>
      <c r="C13" s="3">
        <v>7</v>
      </c>
      <c r="D13" s="3">
        <v>6</v>
      </c>
      <c r="E13" s="24">
        <f>AVERAGE(C13:D13)</f>
        <v>6.5</v>
      </c>
      <c r="F13" s="25">
        <f>E13*3.5/10</f>
        <v>2.2749999999999999</v>
      </c>
      <c r="G13" s="3">
        <v>8</v>
      </c>
      <c r="H13" s="3">
        <v>8</v>
      </c>
      <c r="I13" s="30">
        <f>AVERAGE(G13:H13)</f>
        <v>8</v>
      </c>
      <c r="J13" s="31">
        <f>I13*3/10</f>
        <v>2.4</v>
      </c>
      <c r="K13" s="3">
        <v>7</v>
      </c>
      <c r="L13" s="26">
        <f>(K13*10/15)</f>
        <v>4.666666666666667</v>
      </c>
      <c r="M13" s="33">
        <f>AVERAGE(K13:L13)</f>
        <v>5.8333333333333339</v>
      </c>
      <c r="N13" s="34">
        <f>M13*3.5/10</f>
        <v>2.041666666666667</v>
      </c>
      <c r="O13" s="36">
        <f>SUM(F13,J13,N13)</f>
        <v>6.7166666666666668</v>
      </c>
    </row>
    <row r="14" spans="1:37" x14ac:dyDescent="0.3">
      <c r="A14" s="23" t="s">
        <v>8</v>
      </c>
      <c r="B14" s="23" t="s">
        <v>9</v>
      </c>
      <c r="C14" s="27">
        <v>0</v>
      </c>
      <c r="D14" s="3">
        <v>7</v>
      </c>
      <c r="E14" s="24">
        <f t="shared" ref="E14:E51" si="0">AVERAGE(C14:D14)</f>
        <v>3.5</v>
      </c>
      <c r="F14" s="25">
        <f t="shared" ref="F14:F51" si="1">E14*3.5/10</f>
        <v>1.2250000000000001</v>
      </c>
      <c r="G14" s="3">
        <v>8</v>
      </c>
      <c r="H14" s="3">
        <v>8</v>
      </c>
      <c r="I14" s="30">
        <f t="shared" ref="I14:I15" si="2">AVERAGE(G14:H14)</f>
        <v>8</v>
      </c>
      <c r="J14" s="31">
        <f t="shared" ref="J14:J51" si="3">I14*3/10</f>
        <v>2.4</v>
      </c>
      <c r="K14" s="3">
        <v>9</v>
      </c>
      <c r="L14" s="26">
        <f t="shared" ref="L14:L51" si="4">(K14*10/15)</f>
        <v>6</v>
      </c>
      <c r="M14" s="33">
        <f t="shared" ref="M14:M15" si="5">AVERAGE(K14:L14)</f>
        <v>7.5</v>
      </c>
      <c r="N14" s="34">
        <f t="shared" ref="N14:N51" si="6">M14*3.5/10</f>
        <v>2.625</v>
      </c>
      <c r="O14" s="36">
        <f t="shared" ref="O14:O51" si="7">SUM(F14,J14,N14)</f>
        <v>6.25</v>
      </c>
    </row>
    <row r="15" spans="1:37" x14ac:dyDescent="0.3">
      <c r="A15" s="23" t="s">
        <v>10</v>
      </c>
      <c r="B15" s="23" t="s">
        <v>11</v>
      </c>
      <c r="C15" s="3">
        <v>8</v>
      </c>
      <c r="D15" s="3">
        <v>7</v>
      </c>
      <c r="E15" s="24">
        <f t="shared" si="0"/>
        <v>7.5</v>
      </c>
      <c r="F15" s="25">
        <f t="shared" si="1"/>
        <v>2.625</v>
      </c>
      <c r="G15" s="3">
        <v>7</v>
      </c>
      <c r="H15" s="3">
        <v>7</v>
      </c>
      <c r="I15" s="30">
        <f t="shared" si="2"/>
        <v>7</v>
      </c>
      <c r="J15" s="31">
        <f t="shared" si="3"/>
        <v>2.1</v>
      </c>
      <c r="K15" s="3">
        <v>11</v>
      </c>
      <c r="L15" s="26">
        <f t="shared" si="4"/>
        <v>7.333333333333333</v>
      </c>
      <c r="M15" s="33">
        <f t="shared" si="5"/>
        <v>9.1666666666666661</v>
      </c>
      <c r="N15" s="34">
        <f t="shared" si="6"/>
        <v>3.208333333333333</v>
      </c>
      <c r="O15" s="36">
        <f t="shared" si="7"/>
        <v>7.9333333333333327</v>
      </c>
    </row>
    <row r="16" spans="1:37" x14ac:dyDescent="0.3">
      <c r="A16" s="23" t="s">
        <v>12</v>
      </c>
      <c r="B16" s="23" t="s">
        <v>13</v>
      </c>
      <c r="C16" s="3">
        <v>7</v>
      </c>
      <c r="D16" s="3">
        <v>7</v>
      </c>
      <c r="E16" s="24">
        <f>AVERAGE(C16:D16)</f>
        <v>7</v>
      </c>
      <c r="F16" s="25">
        <f t="shared" si="1"/>
        <v>2.4500000000000002</v>
      </c>
      <c r="G16" s="3">
        <v>8</v>
      </c>
      <c r="H16" s="3">
        <v>7</v>
      </c>
      <c r="I16" s="30">
        <f>AVERAGE(G16:H16)</f>
        <v>7.5</v>
      </c>
      <c r="J16" s="31">
        <f t="shared" si="3"/>
        <v>2.25</v>
      </c>
      <c r="K16" s="3">
        <v>8</v>
      </c>
      <c r="L16" s="26">
        <f t="shared" si="4"/>
        <v>5.333333333333333</v>
      </c>
      <c r="M16" s="33">
        <f>AVERAGE(K16:L16)</f>
        <v>6.6666666666666661</v>
      </c>
      <c r="N16" s="34">
        <f t="shared" si="6"/>
        <v>2.333333333333333</v>
      </c>
      <c r="O16" s="36">
        <f t="shared" si="7"/>
        <v>7.0333333333333332</v>
      </c>
    </row>
    <row r="17" spans="1:15" x14ac:dyDescent="0.3">
      <c r="A17" s="23" t="s">
        <v>14</v>
      </c>
      <c r="B17" s="23" t="s">
        <v>15</v>
      </c>
      <c r="C17" s="3">
        <v>5</v>
      </c>
      <c r="D17" s="3">
        <v>7</v>
      </c>
      <c r="E17" s="24">
        <f t="shared" si="0"/>
        <v>6</v>
      </c>
      <c r="F17" s="25">
        <f t="shared" si="1"/>
        <v>2.1</v>
      </c>
      <c r="G17" s="3">
        <v>6</v>
      </c>
      <c r="H17" s="3">
        <v>8</v>
      </c>
      <c r="I17" s="30">
        <f t="shared" ref="I17:I37" si="8">AVERAGE(G17:H17)</f>
        <v>7</v>
      </c>
      <c r="J17" s="31">
        <f t="shared" si="3"/>
        <v>2.1</v>
      </c>
      <c r="K17" s="3">
        <v>8</v>
      </c>
      <c r="L17" s="26">
        <f t="shared" si="4"/>
        <v>5.333333333333333</v>
      </c>
      <c r="M17" s="33">
        <f t="shared" ref="M17:M37" si="9">AVERAGE(K17:L17)</f>
        <v>6.6666666666666661</v>
      </c>
      <c r="N17" s="34">
        <f t="shared" si="6"/>
        <v>2.333333333333333</v>
      </c>
      <c r="O17" s="36">
        <f t="shared" si="7"/>
        <v>6.5333333333333332</v>
      </c>
    </row>
    <row r="18" spans="1:15" x14ac:dyDescent="0.3">
      <c r="A18" s="23" t="s">
        <v>16</v>
      </c>
      <c r="B18" s="23" t="s">
        <v>17</v>
      </c>
      <c r="C18" s="3">
        <v>5</v>
      </c>
      <c r="D18" s="3">
        <v>8</v>
      </c>
      <c r="E18" s="24">
        <f t="shared" si="0"/>
        <v>6.5</v>
      </c>
      <c r="F18" s="25">
        <f t="shared" si="1"/>
        <v>2.2749999999999999</v>
      </c>
      <c r="G18" s="3">
        <v>8</v>
      </c>
      <c r="H18" s="3">
        <v>8</v>
      </c>
      <c r="I18" s="30">
        <f t="shared" si="8"/>
        <v>8</v>
      </c>
      <c r="J18" s="31">
        <f t="shared" si="3"/>
        <v>2.4</v>
      </c>
      <c r="K18" s="3">
        <v>10</v>
      </c>
      <c r="L18" s="26">
        <f t="shared" si="4"/>
        <v>6.666666666666667</v>
      </c>
      <c r="M18" s="33">
        <f t="shared" si="9"/>
        <v>8.3333333333333339</v>
      </c>
      <c r="N18" s="34">
        <f t="shared" si="6"/>
        <v>2.916666666666667</v>
      </c>
      <c r="O18" s="36">
        <f t="shared" si="7"/>
        <v>7.5916666666666668</v>
      </c>
    </row>
    <row r="19" spans="1:15" x14ac:dyDescent="0.3">
      <c r="A19" s="23" t="s">
        <v>18</v>
      </c>
      <c r="B19" s="23" t="s">
        <v>19</v>
      </c>
      <c r="C19" s="3">
        <v>5</v>
      </c>
      <c r="D19" s="3">
        <v>8</v>
      </c>
      <c r="E19" s="24">
        <f t="shared" si="0"/>
        <v>6.5</v>
      </c>
      <c r="F19" s="25">
        <f t="shared" si="1"/>
        <v>2.2749999999999999</v>
      </c>
      <c r="G19" s="3">
        <v>8</v>
      </c>
      <c r="H19" s="3">
        <v>8</v>
      </c>
      <c r="I19" s="30">
        <f t="shared" si="8"/>
        <v>8</v>
      </c>
      <c r="J19" s="31">
        <f t="shared" si="3"/>
        <v>2.4</v>
      </c>
      <c r="K19" s="3">
        <v>6</v>
      </c>
      <c r="L19" s="26">
        <f t="shared" si="4"/>
        <v>4</v>
      </c>
      <c r="M19" s="33">
        <f t="shared" si="9"/>
        <v>5</v>
      </c>
      <c r="N19" s="34">
        <f t="shared" si="6"/>
        <v>1.75</v>
      </c>
      <c r="O19" s="36">
        <f t="shared" si="7"/>
        <v>6.4249999999999998</v>
      </c>
    </row>
    <row r="20" spans="1:15" x14ac:dyDescent="0.3">
      <c r="A20" s="23" t="s">
        <v>20</v>
      </c>
      <c r="B20" s="23" t="s">
        <v>21</v>
      </c>
      <c r="C20" s="3">
        <v>7</v>
      </c>
      <c r="D20" s="3">
        <v>7</v>
      </c>
      <c r="E20" s="24">
        <f t="shared" si="0"/>
        <v>7</v>
      </c>
      <c r="F20" s="25">
        <f t="shared" si="1"/>
        <v>2.4500000000000002</v>
      </c>
      <c r="G20" s="3">
        <v>7</v>
      </c>
      <c r="H20" s="3">
        <v>8</v>
      </c>
      <c r="I20" s="30">
        <f t="shared" si="8"/>
        <v>7.5</v>
      </c>
      <c r="J20" s="31">
        <f>I20*3/10</f>
        <v>2.25</v>
      </c>
      <c r="K20" s="3">
        <v>6</v>
      </c>
      <c r="L20" s="26">
        <f t="shared" si="4"/>
        <v>4</v>
      </c>
      <c r="M20" s="33">
        <f t="shared" si="9"/>
        <v>5</v>
      </c>
      <c r="N20" s="34">
        <f t="shared" si="6"/>
        <v>1.75</v>
      </c>
      <c r="O20" s="36">
        <f t="shared" si="7"/>
        <v>6.45</v>
      </c>
    </row>
    <row r="21" spans="1:15" ht="12.45" customHeight="1" x14ac:dyDescent="0.3">
      <c r="A21" s="23" t="s">
        <v>22</v>
      </c>
      <c r="B21" s="23" t="s">
        <v>23</v>
      </c>
      <c r="C21" s="3">
        <v>7</v>
      </c>
      <c r="D21" s="3">
        <v>8</v>
      </c>
      <c r="E21" s="24">
        <f t="shared" si="0"/>
        <v>7.5</v>
      </c>
      <c r="F21" s="25">
        <f t="shared" si="1"/>
        <v>2.625</v>
      </c>
      <c r="G21" s="3">
        <v>7</v>
      </c>
      <c r="H21" s="3">
        <v>8</v>
      </c>
      <c r="I21" s="30">
        <f t="shared" si="8"/>
        <v>7.5</v>
      </c>
      <c r="J21" s="31">
        <f t="shared" si="3"/>
        <v>2.25</v>
      </c>
      <c r="K21" s="3">
        <v>14</v>
      </c>
      <c r="L21" s="26">
        <f t="shared" si="4"/>
        <v>9.3333333333333339</v>
      </c>
      <c r="M21" s="33">
        <f t="shared" si="9"/>
        <v>11.666666666666668</v>
      </c>
      <c r="N21" s="34">
        <f t="shared" si="6"/>
        <v>4.0833333333333339</v>
      </c>
      <c r="O21" s="36">
        <f t="shared" si="7"/>
        <v>8.9583333333333339</v>
      </c>
    </row>
    <row r="22" spans="1:15" x14ac:dyDescent="0.3">
      <c r="A22" s="23" t="s">
        <v>24</v>
      </c>
      <c r="B22" s="23" t="s">
        <v>25</v>
      </c>
      <c r="C22" s="3">
        <v>6</v>
      </c>
      <c r="D22" s="3">
        <v>7</v>
      </c>
      <c r="E22" s="24">
        <f t="shared" si="0"/>
        <v>6.5</v>
      </c>
      <c r="F22" s="25">
        <f t="shared" si="1"/>
        <v>2.2749999999999999</v>
      </c>
      <c r="G22" s="3">
        <v>8</v>
      </c>
      <c r="H22" s="3">
        <v>5</v>
      </c>
      <c r="I22" s="30">
        <f t="shared" si="8"/>
        <v>6.5</v>
      </c>
      <c r="J22" s="31">
        <f t="shared" si="3"/>
        <v>1.95</v>
      </c>
      <c r="K22" s="3">
        <v>13</v>
      </c>
      <c r="L22" s="26">
        <f t="shared" si="4"/>
        <v>8.6666666666666661</v>
      </c>
      <c r="M22" s="33">
        <f t="shared" si="9"/>
        <v>10.833333333333332</v>
      </c>
      <c r="N22" s="34">
        <f t="shared" si="6"/>
        <v>3.7916666666666665</v>
      </c>
      <c r="O22" s="36">
        <f t="shared" si="7"/>
        <v>8.0166666666666657</v>
      </c>
    </row>
    <row r="23" spans="1:15" x14ac:dyDescent="0.3">
      <c r="A23" s="23" t="s">
        <v>26</v>
      </c>
      <c r="B23" s="23" t="s">
        <v>27</v>
      </c>
      <c r="C23" s="3">
        <v>5</v>
      </c>
      <c r="D23" s="3">
        <v>8</v>
      </c>
      <c r="E23" s="24">
        <f t="shared" si="0"/>
        <v>6.5</v>
      </c>
      <c r="F23" s="25">
        <f t="shared" si="1"/>
        <v>2.2749999999999999</v>
      </c>
      <c r="G23" s="3">
        <v>7</v>
      </c>
      <c r="H23" s="3">
        <v>7</v>
      </c>
      <c r="I23" s="30">
        <f t="shared" si="8"/>
        <v>7</v>
      </c>
      <c r="J23" s="31">
        <f t="shared" si="3"/>
        <v>2.1</v>
      </c>
      <c r="K23" s="3">
        <v>8</v>
      </c>
      <c r="L23" s="26">
        <f t="shared" si="4"/>
        <v>5.333333333333333</v>
      </c>
      <c r="M23" s="33">
        <f t="shared" si="9"/>
        <v>6.6666666666666661</v>
      </c>
      <c r="N23" s="34">
        <f t="shared" si="6"/>
        <v>2.333333333333333</v>
      </c>
      <c r="O23" s="36">
        <f t="shared" si="7"/>
        <v>6.708333333333333</v>
      </c>
    </row>
    <row r="24" spans="1:15" ht="12.45" customHeight="1" x14ac:dyDescent="0.3">
      <c r="A24" s="23" t="s">
        <v>28</v>
      </c>
      <c r="B24" s="23" t="s">
        <v>29</v>
      </c>
      <c r="C24" s="3">
        <v>6</v>
      </c>
      <c r="D24" s="3">
        <v>6</v>
      </c>
      <c r="E24" s="24">
        <f t="shared" si="0"/>
        <v>6</v>
      </c>
      <c r="F24" s="25">
        <f t="shared" si="1"/>
        <v>2.1</v>
      </c>
      <c r="G24" s="3">
        <v>8</v>
      </c>
      <c r="H24" s="7" t="s">
        <v>93</v>
      </c>
      <c r="I24" s="30">
        <f t="shared" si="8"/>
        <v>8</v>
      </c>
      <c r="J24" s="31">
        <f t="shared" si="3"/>
        <v>2.4</v>
      </c>
      <c r="K24" s="3">
        <v>9</v>
      </c>
      <c r="L24" s="26">
        <f t="shared" si="4"/>
        <v>6</v>
      </c>
      <c r="M24" s="33">
        <f t="shared" si="9"/>
        <v>7.5</v>
      </c>
      <c r="N24" s="34">
        <f t="shared" si="6"/>
        <v>2.625</v>
      </c>
      <c r="O24" s="36">
        <f t="shared" si="7"/>
        <v>7.125</v>
      </c>
    </row>
    <row r="25" spans="1:15" x14ac:dyDescent="0.3">
      <c r="A25" s="23" t="s">
        <v>30</v>
      </c>
      <c r="B25" s="23" t="s">
        <v>31</v>
      </c>
      <c r="C25" s="3">
        <v>7</v>
      </c>
      <c r="D25" s="3">
        <v>6</v>
      </c>
      <c r="E25" s="24">
        <f t="shared" si="0"/>
        <v>6.5</v>
      </c>
      <c r="F25" s="25">
        <f t="shared" si="1"/>
        <v>2.2749999999999999</v>
      </c>
      <c r="G25" s="3">
        <v>8</v>
      </c>
      <c r="H25" s="3">
        <v>8</v>
      </c>
      <c r="I25" s="30">
        <f t="shared" si="8"/>
        <v>8</v>
      </c>
      <c r="J25" s="31">
        <f t="shared" si="3"/>
        <v>2.4</v>
      </c>
      <c r="K25" s="3">
        <v>10</v>
      </c>
      <c r="L25" s="26">
        <f t="shared" si="4"/>
        <v>6.666666666666667</v>
      </c>
      <c r="M25" s="33">
        <f t="shared" si="9"/>
        <v>8.3333333333333339</v>
      </c>
      <c r="N25" s="34">
        <f t="shared" si="6"/>
        <v>2.916666666666667</v>
      </c>
      <c r="O25" s="36">
        <f t="shared" si="7"/>
        <v>7.5916666666666668</v>
      </c>
    </row>
    <row r="26" spans="1:15" x14ac:dyDescent="0.3">
      <c r="A26" s="23" t="s">
        <v>32</v>
      </c>
      <c r="B26" s="23" t="s">
        <v>33</v>
      </c>
      <c r="C26" s="3">
        <v>7</v>
      </c>
      <c r="D26" s="3">
        <v>8</v>
      </c>
      <c r="E26" s="24">
        <f t="shared" si="0"/>
        <v>7.5</v>
      </c>
      <c r="F26" s="25">
        <f t="shared" si="1"/>
        <v>2.625</v>
      </c>
      <c r="G26" s="3">
        <v>8</v>
      </c>
      <c r="H26" s="3">
        <v>8</v>
      </c>
      <c r="I26" s="30">
        <f t="shared" si="8"/>
        <v>8</v>
      </c>
      <c r="J26" s="31">
        <f t="shared" si="3"/>
        <v>2.4</v>
      </c>
      <c r="K26" s="3">
        <v>9</v>
      </c>
      <c r="L26" s="26">
        <f t="shared" si="4"/>
        <v>6</v>
      </c>
      <c r="M26" s="33">
        <f t="shared" si="9"/>
        <v>7.5</v>
      </c>
      <c r="N26" s="34">
        <f t="shared" si="6"/>
        <v>2.625</v>
      </c>
      <c r="O26" s="36">
        <f t="shared" si="7"/>
        <v>7.65</v>
      </c>
    </row>
    <row r="27" spans="1:15" x14ac:dyDescent="0.3">
      <c r="A27" s="23" t="s">
        <v>34</v>
      </c>
      <c r="B27" s="23" t="s">
        <v>35</v>
      </c>
      <c r="C27" s="3">
        <v>7</v>
      </c>
      <c r="D27" s="3">
        <v>7</v>
      </c>
      <c r="E27" s="24">
        <f t="shared" si="0"/>
        <v>7</v>
      </c>
      <c r="F27" s="25">
        <f t="shared" si="1"/>
        <v>2.4500000000000002</v>
      </c>
      <c r="G27" s="3">
        <v>8</v>
      </c>
      <c r="H27" s="3">
        <v>7</v>
      </c>
      <c r="I27" s="30">
        <f t="shared" si="8"/>
        <v>7.5</v>
      </c>
      <c r="J27" s="31">
        <f t="shared" si="3"/>
        <v>2.25</v>
      </c>
      <c r="K27" s="3">
        <v>13</v>
      </c>
      <c r="L27" s="26">
        <f t="shared" si="4"/>
        <v>8.6666666666666661</v>
      </c>
      <c r="M27" s="33">
        <f t="shared" si="9"/>
        <v>10.833333333333332</v>
      </c>
      <c r="N27" s="34">
        <f t="shared" si="6"/>
        <v>3.7916666666666665</v>
      </c>
      <c r="O27" s="36">
        <f t="shared" si="7"/>
        <v>8.4916666666666671</v>
      </c>
    </row>
    <row r="28" spans="1:15" x14ac:dyDescent="0.3">
      <c r="A28" s="23" t="s">
        <v>36</v>
      </c>
      <c r="B28" s="23" t="s">
        <v>37</v>
      </c>
      <c r="C28" s="3">
        <v>7</v>
      </c>
      <c r="D28" s="3">
        <v>8</v>
      </c>
      <c r="E28" s="24">
        <f t="shared" si="0"/>
        <v>7.5</v>
      </c>
      <c r="F28" s="25">
        <f t="shared" si="1"/>
        <v>2.625</v>
      </c>
      <c r="G28" s="3">
        <v>8</v>
      </c>
      <c r="H28" s="3">
        <v>8</v>
      </c>
      <c r="I28" s="30">
        <f t="shared" si="8"/>
        <v>8</v>
      </c>
      <c r="J28" s="31">
        <f t="shared" si="3"/>
        <v>2.4</v>
      </c>
      <c r="K28" s="3">
        <v>9</v>
      </c>
      <c r="L28" s="26">
        <f t="shared" si="4"/>
        <v>6</v>
      </c>
      <c r="M28" s="33">
        <f t="shared" si="9"/>
        <v>7.5</v>
      </c>
      <c r="N28" s="34">
        <f t="shared" si="6"/>
        <v>2.625</v>
      </c>
      <c r="O28" s="36">
        <f t="shared" si="7"/>
        <v>7.65</v>
      </c>
    </row>
    <row r="29" spans="1:15" ht="12.45" customHeight="1" x14ac:dyDescent="0.3">
      <c r="A29" s="23" t="s">
        <v>38</v>
      </c>
      <c r="B29" s="23" t="s">
        <v>39</v>
      </c>
      <c r="C29" s="3">
        <v>6</v>
      </c>
      <c r="D29" s="3">
        <v>7</v>
      </c>
      <c r="E29" s="24">
        <f t="shared" si="0"/>
        <v>6.5</v>
      </c>
      <c r="F29" s="25">
        <f t="shared" si="1"/>
        <v>2.2749999999999999</v>
      </c>
      <c r="G29" s="3">
        <v>8</v>
      </c>
      <c r="H29" s="3">
        <v>7</v>
      </c>
      <c r="I29" s="30">
        <f t="shared" si="8"/>
        <v>7.5</v>
      </c>
      <c r="J29" s="31">
        <f t="shared" si="3"/>
        <v>2.25</v>
      </c>
      <c r="K29" s="3">
        <v>7</v>
      </c>
      <c r="L29" s="26">
        <f t="shared" si="4"/>
        <v>4.666666666666667</v>
      </c>
      <c r="M29" s="33">
        <f t="shared" si="9"/>
        <v>5.8333333333333339</v>
      </c>
      <c r="N29" s="34">
        <f t="shared" si="6"/>
        <v>2.041666666666667</v>
      </c>
      <c r="O29" s="36">
        <f t="shared" si="7"/>
        <v>6.5666666666666673</v>
      </c>
    </row>
    <row r="30" spans="1:15" x14ac:dyDescent="0.3">
      <c r="A30" s="23" t="s">
        <v>40</v>
      </c>
      <c r="B30" s="23" t="s">
        <v>41</v>
      </c>
      <c r="C30" s="3">
        <v>0</v>
      </c>
      <c r="D30" s="3">
        <v>7</v>
      </c>
      <c r="E30" s="24">
        <f t="shared" si="0"/>
        <v>3.5</v>
      </c>
      <c r="F30" s="25">
        <f t="shared" si="1"/>
        <v>1.2250000000000001</v>
      </c>
      <c r="G30" s="3">
        <v>7</v>
      </c>
      <c r="H30" s="3">
        <v>7</v>
      </c>
      <c r="I30" s="30">
        <f t="shared" si="8"/>
        <v>7</v>
      </c>
      <c r="J30" s="31">
        <f t="shared" si="3"/>
        <v>2.1</v>
      </c>
      <c r="K30" s="3">
        <v>15</v>
      </c>
      <c r="L30" s="26">
        <f t="shared" si="4"/>
        <v>10</v>
      </c>
      <c r="M30" s="33">
        <f t="shared" si="9"/>
        <v>12.5</v>
      </c>
      <c r="N30" s="34">
        <f t="shared" si="6"/>
        <v>4.375</v>
      </c>
      <c r="O30" s="36">
        <f t="shared" si="7"/>
        <v>7.7</v>
      </c>
    </row>
    <row r="31" spans="1:15" x14ac:dyDescent="0.3">
      <c r="A31" s="23" t="s">
        <v>42</v>
      </c>
      <c r="B31" s="23" t="s">
        <v>43</v>
      </c>
      <c r="C31" s="3">
        <v>0</v>
      </c>
      <c r="D31" s="3">
        <v>7</v>
      </c>
      <c r="E31" s="24">
        <f t="shared" si="0"/>
        <v>3.5</v>
      </c>
      <c r="F31" s="25">
        <f t="shared" si="1"/>
        <v>1.2250000000000001</v>
      </c>
      <c r="G31" s="3">
        <v>7</v>
      </c>
      <c r="H31" s="3">
        <v>8</v>
      </c>
      <c r="I31" s="30">
        <f t="shared" si="8"/>
        <v>7.5</v>
      </c>
      <c r="J31" s="31">
        <f t="shared" si="3"/>
        <v>2.25</v>
      </c>
      <c r="K31" s="3">
        <v>10</v>
      </c>
      <c r="L31" s="26">
        <f t="shared" si="4"/>
        <v>6.666666666666667</v>
      </c>
      <c r="M31" s="33">
        <f t="shared" si="9"/>
        <v>8.3333333333333339</v>
      </c>
      <c r="N31" s="34">
        <f t="shared" si="6"/>
        <v>2.916666666666667</v>
      </c>
      <c r="O31" s="36">
        <f t="shared" si="7"/>
        <v>6.3916666666666675</v>
      </c>
    </row>
    <row r="32" spans="1:15" x14ac:dyDescent="0.3">
      <c r="A32" s="23" t="s">
        <v>44</v>
      </c>
      <c r="B32" s="23" t="s">
        <v>45</v>
      </c>
      <c r="C32" s="3">
        <v>7</v>
      </c>
      <c r="D32" s="3">
        <v>6</v>
      </c>
      <c r="E32" s="24">
        <f t="shared" si="0"/>
        <v>6.5</v>
      </c>
      <c r="F32" s="25">
        <f t="shared" si="1"/>
        <v>2.2749999999999999</v>
      </c>
      <c r="G32" s="3">
        <v>7</v>
      </c>
      <c r="H32" s="3">
        <v>8</v>
      </c>
      <c r="I32" s="30">
        <f t="shared" si="8"/>
        <v>7.5</v>
      </c>
      <c r="J32" s="31">
        <f t="shared" si="3"/>
        <v>2.25</v>
      </c>
      <c r="K32" s="3">
        <v>12</v>
      </c>
      <c r="L32" s="26">
        <f t="shared" si="4"/>
        <v>8</v>
      </c>
      <c r="M32" s="33">
        <f t="shared" si="9"/>
        <v>10</v>
      </c>
      <c r="N32" s="34">
        <f t="shared" si="6"/>
        <v>3.5</v>
      </c>
      <c r="O32" s="36">
        <f t="shared" si="7"/>
        <v>8.0250000000000004</v>
      </c>
    </row>
    <row r="33" spans="1:15" x14ac:dyDescent="0.3">
      <c r="A33" s="23" t="s">
        <v>46</v>
      </c>
      <c r="B33" s="23" t="s">
        <v>47</v>
      </c>
      <c r="C33" s="3">
        <v>6</v>
      </c>
      <c r="D33" s="3">
        <v>7</v>
      </c>
      <c r="E33" s="24">
        <f t="shared" si="0"/>
        <v>6.5</v>
      </c>
      <c r="F33" s="25">
        <f t="shared" si="1"/>
        <v>2.2749999999999999</v>
      </c>
      <c r="G33" s="3">
        <v>8</v>
      </c>
      <c r="H33" s="3">
        <v>7</v>
      </c>
      <c r="I33" s="30">
        <f t="shared" si="8"/>
        <v>7.5</v>
      </c>
      <c r="J33" s="31">
        <f t="shared" si="3"/>
        <v>2.25</v>
      </c>
      <c r="K33" s="3">
        <v>8</v>
      </c>
      <c r="L33" s="26">
        <f t="shared" si="4"/>
        <v>5.333333333333333</v>
      </c>
      <c r="M33" s="33">
        <f t="shared" si="9"/>
        <v>6.6666666666666661</v>
      </c>
      <c r="N33" s="34">
        <f t="shared" si="6"/>
        <v>2.333333333333333</v>
      </c>
      <c r="O33" s="36">
        <f t="shared" si="7"/>
        <v>6.8583333333333334</v>
      </c>
    </row>
    <row r="34" spans="1:15" x14ac:dyDescent="0.3">
      <c r="A34" s="23" t="s">
        <v>48</v>
      </c>
      <c r="B34" s="23" t="s">
        <v>49</v>
      </c>
      <c r="C34" s="3">
        <v>7</v>
      </c>
      <c r="D34" s="3">
        <v>8</v>
      </c>
      <c r="E34" s="24">
        <f t="shared" si="0"/>
        <v>7.5</v>
      </c>
      <c r="F34" s="25">
        <f t="shared" si="1"/>
        <v>2.625</v>
      </c>
      <c r="G34" s="3">
        <v>8</v>
      </c>
      <c r="H34" s="3">
        <v>7</v>
      </c>
      <c r="I34" s="30">
        <f t="shared" si="8"/>
        <v>7.5</v>
      </c>
      <c r="J34" s="31">
        <f t="shared" si="3"/>
        <v>2.25</v>
      </c>
      <c r="K34" s="3">
        <v>14</v>
      </c>
      <c r="L34" s="26">
        <f t="shared" si="4"/>
        <v>9.3333333333333339</v>
      </c>
      <c r="M34" s="33">
        <f t="shared" si="9"/>
        <v>11.666666666666668</v>
      </c>
      <c r="N34" s="34">
        <f t="shared" si="6"/>
        <v>4.0833333333333339</v>
      </c>
      <c r="O34" s="36">
        <f t="shared" si="7"/>
        <v>8.9583333333333339</v>
      </c>
    </row>
    <row r="35" spans="1:15" x14ac:dyDescent="0.3">
      <c r="A35" s="23" t="s">
        <v>50</v>
      </c>
      <c r="B35" s="23" t="s">
        <v>51</v>
      </c>
      <c r="C35" s="3">
        <v>7</v>
      </c>
      <c r="D35" s="3">
        <v>7</v>
      </c>
      <c r="E35" s="24">
        <f t="shared" si="0"/>
        <v>7</v>
      </c>
      <c r="F35" s="25">
        <f t="shared" si="1"/>
        <v>2.4500000000000002</v>
      </c>
      <c r="G35" s="3">
        <v>8</v>
      </c>
      <c r="H35" s="3">
        <v>8</v>
      </c>
      <c r="I35" s="30">
        <f t="shared" si="8"/>
        <v>8</v>
      </c>
      <c r="J35" s="31">
        <f t="shared" si="3"/>
        <v>2.4</v>
      </c>
      <c r="K35" s="3">
        <v>8</v>
      </c>
      <c r="L35" s="26">
        <f t="shared" si="4"/>
        <v>5.333333333333333</v>
      </c>
      <c r="M35" s="33">
        <f t="shared" si="9"/>
        <v>6.6666666666666661</v>
      </c>
      <c r="N35" s="34">
        <f t="shared" si="6"/>
        <v>2.333333333333333</v>
      </c>
      <c r="O35" s="36">
        <f t="shared" si="7"/>
        <v>7.1833333333333327</v>
      </c>
    </row>
    <row r="36" spans="1:15" x14ac:dyDescent="0.3">
      <c r="A36" s="23" t="s">
        <v>52</v>
      </c>
      <c r="B36" s="23" t="s">
        <v>53</v>
      </c>
      <c r="C36" s="3">
        <v>6</v>
      </c>
      <c r="D36" s="3">
        <v>7</v>
      </c>
      <c r="E36" s="24">
        <f t="shared" si="0"/>
        <v>6.5</v>
      </c>
      <c r="F36" s="25">
        <f t="shared" si="1"/>
        <v>2.2749999999999999</v>
      </c>
      <c r="G36" s="3">
        <v>7</v>
      </c>
      <c r="H36" s="3">
        <v>8</v>
      </c>
      <c r="I36" s="30">
        <f t="shared" si="8"/>
        <v>7.5</v>
      </c>
      <c r="J36" s="31">
        <f t="shared" si="3"/>
        <v>2.25</v>
      </c>
      <c r="K36" s="3">
        <v>13</v>
      </c>
      <c r="L36" s="26">
        <f t="shared" si="4"/>
        <v>8.6666666666666661</v>
      </c>
      <c r="M36" s="33">
        <f t="shared" si="9"/>
        <v>10.833333333333332</v>
      </c>
      <c r="N36" s="34">
        <f t="shared" si="6"/>
        <v>3.7916666666666665</v>
      </c>
      <c r="O36" s="36">
        <f t="shared" si="7"/>
        <v>8.3166666666666664</v>
      </c>
    </row>
    <row r="37" spans="1:15" x14ac:dyDescent="0.3">
      <c r="A37" s="23" t="s">
        <v>54</v>
      </c>
      <c r="B37" s="23" t="s">
        <v>55</v>
      </c>
      <c r="C37" s="3">
        <v>7</v>
      </c>
      <c r="D37" s="3">
        <v>8</v>
      </c>
      <c r="E37" s="24">
        <f t="shared" si="0"/>
        <v>7.5</v>
      </c>
      <c r="F37" s="25">
        <f t="shared" si="1"/>
        <v>2.625</v>
      </c>
      <c r="G37" s="3">
        <v>8</v>
      </c>
      <c r="H37" s="3">
        <v>8</v>
      </c>
      <c r="I37" s="30">
        <f t="shared" si="8"/>
        <v>8</v>
      </c>
      <c r="J37" s="31">
        <f t="shared" si="3"/>
        <v>2.4</v>
      </c>
      <c r="K37" s="3">
        <v>13</v>
      </c>
      <c r="L37" s="26">
        <f t="shared" si="4"/>
        <v>8.6666666666666661</v>
      </c>
      <c r="M37" s="33">
        <f t="shared" si="9"/>
        <v>10.833333333333332</v>
      </c>
      <c r="N37" s="34">
        <f t="shared" si="6"/>
        <v>3.7916666666666665</v>
      </c>
      <c r="O37" s="36">
        <f t="shared" si="7"/>
        <v>8.8166666666666664</v>
      </c>
    </row>
    <row r="38" spans="1:15" x14ac:dyDescent="0.3">
      <c r="A38" s="23" t="s">
        <v>56</v>
      </c>
      <c r="B38" s="23" t="s">
        <v>57</v>
      </c>
      <c r="C38" s="3">
        <v>5</v>
      </c>
      <c r="D38" s="3">
        <v>7</v>
      </c>
      <c r="E38" s="24">
        <f>AVERAGE(C38:D38)</f>
        <v>6</v>
      </c>
      <c r="F38" s="25">
        <f>E38*3.5/10</f>
        <v>2.1</v>
      </c>
      <c r="G38" s="3">
        <v>7</v>
      </c>
      <c r="H38" s="3">
        <v>7</v>
      </c>
      <c r="I38" s="30">
        <f>AVERAGE(G38:H38)</f>
        <v>7</v>
      </c>
      <c r="J38" s="31">
        <f t="shared" si="3"/>
        <v>2.1</v>
      </c>
      <c r="K38" s="3">
        <v>12</v>
      </c>
      <c r="L38" s="26">
        <f t="shared" si="4"/>
        <v>8</v>
      </c>
      <c r="M38" s="33">
        <f>AVERAGE(K38:L38)</f>
        <v>10</v>
      </c>
      <c r="N38" s="34">
        <f>M38*3.5/10</f>
        <v>3.5</v>
      </c>
      <c r="O38" s="36">
        <f t="shared" si="7"/>
        <v>7.7</v>
      </c>
    </row>
    <row r="39" spans="1:15" s="29" customFormat="1" x14ac:dyDescent="0.3">
      <c r="A39" s="28" t="s">
        <v>58</v>
      </c>
      <c r="B39" s="28" t="s">
        <v>59</v>
      </c>
      <c r="C39" s="27">
        <v>0</v>
      </c>
      <c r="D39" s="27">
        <v>0</v>
      </c>
      <c r="E39" s="27">
        <f t="shared" si="0"/>
        <v>0</v>
      </c>
      <c r="F39" s="38">
        <f t="shared" si="1"/>
        <v>0</v>
      </c>
      <c r="G39" s="27">
        <v>0</v>
      </c>
      <c r="H39" s="27">
        <v>0</v>
      </c>
      <c r="I39" s="27">
        <f t="shared" ref="I39:I51" si="10">AVERAGE(G39:H39)</f>
        <v>0</v>
      </c>
      <c r="J39" s="38">
        <f t="shared" si="3"/>
        <v>0</v>
      </c>
      <c r="K39" s="37">
        <v>0</v>
      </c>
      <c r="L39" s="38">
        <f t="shared" si="4"/>
        <v>0</v>
      </c>
      <c r="M39" s="38">
        <f t="shared" ref="M39:M51" si="11">AVERAGE(K39:L39)</f>
        <v>0</v>
      </c>
      <c r="N39" s="38">
        <f t="shared" si="6"/>
        <v>0</v>
      </c>
      <c r="O39" s="38">
        <f t="shared" si="7"/>
        <v>0</v>
      </c>
    </row>
    <row r="40" spans="1:15" x14ac:dyDescent="0.3">
      <c r="A40" s="23" t="s">
        <v>60</v>
      </c>
      <c r="B40" s="23" t="s">
        <v>61</v>
      </c>
      <c r="C40" s="3">
        <v>7</v>
      </c>
      <c r="D40" s="3">
        <v>7</v>
      </c>
      <c r="E40" s="24">
        <f t="shared" si="0"/>
        <v>7</v>
      </c>
      <c r="F40" s="25">
        <f t="shared" si="1"/>
        <v>2.4500000000000002</v>
      </c>
      <c r="G40" s="3">
        <v>7</v>
      </c>
      <c r="H40" s="3">
        <v>7</v>
      </c>
      <c r="I40" s="30">
        <f t="shared" si="10"/>
        <v>7</v>
      </c>
      <c r="J40" s="31">
        <f t="shared" si="3"/>
        <v>2.1</v>
      </c>
      <c r="K40" s="3">
        <v>10</v>
      </c>
      <c r="L40" s="26">
        <f t="shared" si="4"/>
        <v>6.666666666666667</v>
      </c>
      <c r="M40" s="33">
        <f t="shared" si="11"/>
        <v>8.3333333333333339</v>
      </c>
      <c r="N40" s="34">
        <f t="shared" si="6"/>
        <v>2.916666666666667</v>
      </c>
      <c r="O40" s="36">
        <f t="shared" si="7"/>
        <v>7.4666666666666677</v>
      </c>
    </row>
    <row r="41" spans="1:15" x14ac:dyDescent="0.3">
      <c r="A41" s="23" t="s">
        <v>62</v>
      </c>
      <c r="B41" s="23" t="s">
        <v>63</v>
      </c>
      <c r="C41" s="3">
        <v>7</v>
      </c>
      <c r="D41" s="3">
        <v>7</v>
      </c>
      <c r="E41" s="24">
        <f t="shared" si="0"/>
        <v>7</v>
      </c>
      <c r="F41" s="25">
        <f t="shared" si="1"/>
        <v>2.4500000000000002</v>
      </c>
      <c r="G41" s="3">
        <v>7</v>
      </c>
      <c r="H41" s="3">
        <v>7</v>
      </c>
      <c r="I41" s="30">
        <f t="shared" si="10"/>
        <v>7</v>
      </c>
      <c r="J41" s="31">
        <f t="shared" si="3"/>
        <v>2.1</v>
      </c>
      <c r="K41" s="3">
        <v>10</v>
      </c>
      <c r="L41" s="26">
        <f t="shared" si="4"/>
        <v>6.666666666666667</v>
      </c>
      <c r="M41" s="33">
        <f t="shared" si="11"/>
        <v>8.3333333333333339</v>
      </c>
      <c r="N41" s="34">
        <f t="shared" si="6"/>
        <v>2.916666666666667</v>
      </c>
      <c r="O41" s="36">
        <f t="shared" si="7"/>
        <v>7.4666666666666677</v>
      </c>
    </row>
    <row r="42" spans="1:15" s="29" customFormat="1" x14ac:dyDescent="0.3">
      <c r="A42" s="28" t="s">
        <v>64</v>
      </c>
      <c r="B42" s="28" t="s">
        <v>65</v>
      </c>
      <c r="C42" s="27">
        <v>6</v>
      </c>
      <c r="D42" s="27">
        <v>0</v>
      </c>
      <c r="E42" s="27">
        <f t="shared" si="0"/>
        <v>3</v>
      </c>
      <c r="F42" s="38">
        <f t="shared" si="1"/>
        <v>1.05</v>
      </c>
      <c r="G42" s="27">
        <v>0</v>
      </c>
      <c r="H42" s="27">
        <v>7</v>
      </c>
      <c r="I42" s="27">
        <f t="shared" si="10"/>
        <v>3.5</v>
      </c>
      <c r="J42" s="38">
        <f t="shared" si="3"/>
        <v>1.05</v>
      </c>
      <c r="K42" s="37">
        <v>0</v>
      </c>
      <c r="L42" s="38">
        <f t="shared" si="4"/>
        <v>0</v>
      </c>
      <c r="M42" s="38">
        <f t="shared" si="11"/>
        <v>0</v>
      </c>
      <c r="N42" s="38">
        <f t="shared" si="6"/>
        <v>0</v>
      </c>
      <c r="O42" s="38">
        <f t="shared" si="7"/>
        <v>2.1</v>
      </c>
    </row>
    <row r="43" spans="1:15" x14ac:dyDescent="0.3">
      <c r="A43" s="23" t="s">
        <v>66</v>
      </c>
      <c r="B43" s="23" t="s">
        <v>67</v>
      </c>
      <c r="C43" s="3">
        <v>5</v>
      </c>
      <c r="D43" s="3">
        <v>7</v>
      </c>
      <c r="E43" s="24">
        <f t="shared" si="0"/>
        <v>6</v>
      </c>
      <c r="F43" s="25">
        <f t="shared" si="1"/>
        <v>2.1</v>
      </c>
      <c r="G43" s="3">
        <v>7</v>
      </c>
      <c r="H43" s="3">
        <v>7</v>
      </c>
      <c r="I43" s="30">
        <f t="shared" si="10"/>
        <v>7</v>
      </c>
      <c r="J43" s="31">
        <f t="shared" si="3"/>
        <v>2.1</v>
      </c>
      <c r="K43" s="3">
        <v>7</v>
      </c>
      <c r="L43" s="26">
        <f t="shared" si="4"/>
        <v>4.666666666666667</v>
      </c>
      <c r="M43" s="33">
        <f t="shared" si="11"/>
        <v>5.8333333333333339</v>
      </c>
      <c r="N43" s="34">
        <f t="shared" si="6"/>
        <v>2.041666666666667</v>
      </c>
      <c r="O43" s="36">
        <f t="shared" si="7"/>
        <v>6.2416666666666671</v>
      </c>
    </row>
    <row r="44" spans="1:15" x14ac:dyDescent="0.3">
      <c r="A44" s="23" t="s">
        <v>68</v>
      </c>
      <c r="B44" s="23" t="s">
        <v>69</v>
      </c>
      <c r="C44" s="3">
        <v>8</v>
      </c>
      <c r="D44" s="3">
        <v>0</v>
      </c>
      <c r="E44" s="24">
        <f t="shared" si="0"/>
        <v>4</v>
      </c>
      <c r="F44" s="25">
        <f t="shared" si="1"/>
        <v>1.4</v>
      </c>
      <c r="G44" s="3">
        <v>8</v>
      </c>
      <c r="H44" s="3">
        <v>7</v>
      </c>
      <c r="I44" s="30">
        <f t="shared" si="10"/>
        <v>7.5</v>
      </c>
      <c r="J44" s="31">
        <f t="shared" si="3"/>
        <v>2.25</v>
      </c>
      <c r="K44" s="3">
        <v>7</v>
      </c>
      <c r="L44" s="26">
        <f t="shared" si="4"/>
        <v>4.666666666666667</v>
      </c>
      <c r="M44" s="33">
        <f t="shared" si="11"/>
        <v>5.8333333333333339</v>
      </c>
      <c r="N44" s="34">
        <f t="shared" si="6"/>
        <v>2.041666666666667</v>
      </c>
      <c r="O44" s="36">
        <f t="shared" si="7"/>
        <v>5.6916666666666664</v>
      </c>
    </row>
    <row r="45" spans="1:15" x14ac:dyDescent="0.3">
      <c r="A45" s="23" t="s">
        <v>70</v>
      </c>
      <c r="B45" s="23" t="s">
        <v>71</v>
      </c>
      <c r="C45" s="3">
        <v>8</v>
      </c>
      <c r="D45" s="3">
        <v>7</v>
      </c>
      <c r="E45" s="24">
        <f t="shared" si="0"/>
        <v>7.5</v>
      </c>
      <c r="F45" s="25">
        <f t="shared" si="1"/>
        <v>2.625</v>
      </c>
      <c r="G45" s="3">
        <v>7</v>
      </c>
      <c r="H45" s="3">
        <v>7</v>
      </c>
      <c r="I45" s="30">
        <f t="shared" si="10"/>
        <v>7</v>
      </c>
      <c r="J45" s="31">
        <f t="shared" si="3"/>
        <v>2.1</v>
      </c>
      <c r="K45" s="3">
        <v>9</v>
      </c>
      <c r="L45" s="26">
        <f t="shared" si="4"/>
        <v>6</v>
      </c>
      <c r="M45" s="33">
        <f t="shared" si="11"/>
        <v>7.5</v>
      </c>
      <c r="N45" s="34">
        <f t="shared" si="6"/>
        <v>2.625</v>
      </c>
      <c r="O45" s="36">
        <f t="shared" si="7"/>
        <v>7.35</v>
      </c>
    </row>
    <row r="46" spans="1:15" x14ac:dyDescent="0.3">
      <c r="A46" s="23" t="s">
        <v>72</v>
      </c>
      <c r="B46" s="23" t="s">
        <v>73</v>
      </c>
      <c r="C46" s="3">
        <v>7</v>
      </c>
      <c r="D46" s="3">
        <v>7</v>
      </c>
      <c r="E46" s="24">
        <f t="shared" si="0"/>
        <v>7</v>
      </c>
      <c r="F46" s="25">
        <f t="shared" si="1"/>
        <v>2.4500000000000002</v>
      </c>
      <c r="G46" s="3">
        <v>8</v>
      </c>
      <c r="H46" s="3">
        <v>7</v>
      </c>
      <c r="I46" s="30">
        <f t="shared" si="10"/>
        <v>7.5</v>
      </c>
      <c r="J46" s="31">
        <f t="shared" si="3"/>
        <v>2.25</v>
      </c>
      <c r="K46" s="3">
        <v>7</v>
      </c>
      <c r="L46" s="26">
        <f t="shared" si="4"/>
        <v>4.666666666666667</v>
      </c>
      <c r="M46" s="33">
        <f t="shared" si="11"/>
        <v>5.8333333333333339</v>
      </c>
      <c r="N46" s="34">
        <f t="shared" si="6"/>
        <v>2.041666666666667</v>
      </c>
      <c r="O46" s="36">
        <f t="shared" si="7"/>
        <v>6.7416666666666671</v>
      </c>
    </row>
    <row r="47" spans="1:15" x14ac:dyDescent="0.3">
      <c r="A47" s="23" t="s">
        <v>74</v>
      </c>
      <c r="B47" s="23" t="s">
        <v>75</v>
      </c>
      <c r="C47" s="3">
        <v>6</v>
      </c>
      <c r="D47" s="3">
        <v>6</v>
      </c>
      <c r="E47" s="24">
        <f t="shared" si="0"/>
        <v>6</v>
      </c>
      <c r="F47" s="25">
        <f t="shared" si="1"/>
        <v>2.1</v>
      </c>
      <c r="G47" s="3">
        <v>7</v>
      </c>
      <c r="H47" s="3">
        <v>7</v>
      </c>
      <c r="I47" s="30">
        <f t="shared" si="10"/>
        <v>7</v>
      </c>
      <c r="J47" s="31">
        <f t="shared" si="3"/>
        <v>2.1</v>
      </c>
      <c r="K47" s="3">
        <v>9</v>
      </c>
      <c r="L47" s="26">
        <f t="shared" si="4"/>
        <v>6</v>
      </c>
      <c r="M47" s="33">
        <f t="shared" si="11"/>
        <v>7.5</v>
      </c>
      <c r="N47" s="34">
        <f t="shared" si="6"/>
        <v>2.625</v>
      </c>
      <c r="O47" s="36">
        <f t="shared" si="7"/>
        <v>6.8250000000000002</v>
      </c>
    </row>
    <row r="48" spans="1:15" x14ac:dyDescent="0.3">
      <c r="A48" s="23" t="s">
        <v>76</v>
      </c>
      <c r="B48" s="23" t="s">
        <v>77</v>
      </c>
      <c r="C48" s="3">
        <v>7</v>
      </c>
      <c r="D48" s="3">
        <v>8</v>
      </c>
      <c r="E48" s="24">
        <f t="shared" si="0"/>
        <v>7.5</v>
      </c>
      <c r="F48" s="25">
        <f t="shared" si="1"/>
        <v>2.625</v>
      </c>
      <c r="G48" s="3">
        <v>7</v>
      </c>
      <c r="H48" s="3">
        <v>7</v>
      </c>
      <c r="I48" s="30">
        <f t="shared" si="10"/>
        <v>7</v>
      </c>
      <c r="J48" s="31">
        <f t="shared" si="3"/>
        <v>2.1</v>
      </c>
      <c r="K48" s="3">
        <v>10</v>
      </c>
      <c r="L48" s="26">
        <f t="shared" si="4"/>
        <v>6.666666666666667</v>
      </c>
      <c r="M48" s="33">
        <f t="shared" si="11"/>
        <v>8.3333333333333339</v>
      </c>
      <c r="N48" s="34">
        <f t="shared" si="6"/>
        <v>2.916666666666667</v>
      </c>
      <c r="O48" s="36">
        <f t="shared" si="7"/>
        <v>7.6416666666666666</v>
      </c>
    </row>
    <row r="49" spans="1:15" x14ac:dyDescent="0.3">
      <c r="A49" s="23" t="s">
        <v>78</v>
      </c>
      <c r="B49" s="23" t="s">
        <v>79</v>
      </c>
      <c r="C49" s="3">
        <v>6</v>
      </c>
      <c r="D49" s="3">
        <v>7</v>
      </c>
      <c r="E49" s="24">
        <f t="shared" si="0"/>
        <v>6.5</v>
      </c>
      <c r="F49" s="25">
        <f t="shared" si="1"/>
        <v>2.2749999999999999</v>
      </c>
      <c r="G49" s="3">
        <v>7</v>
      </c>
      <c r="H49" s="3">
        <v>7</v>
      </c>
      <c r="I49" s="30">
        <f t="shared" si="10"/>
        <v>7</v>
      </c>
      <c r="J49" s="31">
        <f t="shared" si="3"/>
        <v>2.1</v>
      </c>
      <c r="K49" s="3">
        <v>11</v>
      </c>
      <c r="L49" s="26">
        <f t="shared" si="4"/>
        <v>7.333333333333333</v>
      </c>
      <c r="M49" s="33">
        <f t="shared" si="11"/>
        <v>9.1666666666666661</v>
      </c>
      <c r="N49" s="34">
        <f t="shared" si="6"/>
        <v>3.208333333333333</v>
      </c>
      <c r="O49" s="36">
        <f t="shared" si="7"/>
        <v>7.583333333333333</v>
      </c>
    </row>
    <row r="50" spans="1:15" x14ac:dyDescent="0.3">
      <c r="A50" s="23" t="s">
        <v>80</v>
      </c>
      <c r="B50" s="23" t="s">
        <v>81</v>
      </c>
      <c r="C50" s="3">
        <v>6</v>
      </c>
      <c r="D50" s="3">
        <v>6</v>
      </c>
      <c r="E50" s="24">
        <f t="shared" si="0"/>
        <v>6</v>
      </c>
      <c r="F50" s="25">
        <f t="shared" si="1"/>
        <v>2.1</v>
      </c>
      <c r="G50" s="3">
        <v>8</v>
      </c>
      <c r="H50" s="3">
        <v>7</v>
      </c>
      <c r="I50" s="30">
        <f t="shared" si="10"/>
        <v>7.5</v>
      </c>
      <c r="J50" s="31">
        <f t="shared" si="3"/>
        <v>2.25</v>
      </c>
      <c r="K50" s="3">
        <v>12</v>
      </c>
      <c r="L50" s="26">
        <f t="shared" si="4"/>
        <v>8</v>
      </c>
      <c r="M50" s="33">
        <f t="shared" si="11"/>
        <v>10</v>
      </c>
      <c r="N50" s="34">
        <f t="shared" si="6"/>
        <v>3.5</v>
      </c>
      <c r="O50" s="36">
        <f t="shared" si="7"/>
        <v>7.85</v>
      </c>
    </row>
    <row r="51" spans="1:15" s="29" customFormat="1" ht="12.45" customHeight="1" x14ac:dyDescent="0.3">
      <c r="A51" s="28" t="s">
        <v>82</v>
      </c>
      <c r="B51" s="28" t="s">
        <v>83</v>
      </c>
      <c r="C51" s="27">
        <v>0</v>
      </c>
      <c r="D51" s="27">
        <v>0</v>
      </c>
      <c r="E51" s="27">
        <f t="shared" si="0"/>
        <v>0</v>
      </c>
      <c r="F51" s="38">
        <f t="shared" si="1"/>
        <v>0</v>
      </c>
      <c r="G51" s="27">
        <v>8</v>
      </c>
      <c r="H51" s="27">
        <v>7</v>
      </c>
      <c r="I51" s="27">
        <f t="shared" si="10"/>
        <v>7.5</v>
      </c>
      <c r="J51" s="38">
        <f t="shared" si="3"/>
        <v>2.25</v>
      </c>
      <c r="K51" s="37">
        <v>0</v>
      </c>
      <c r="L51" s="38">
        <f t="shared" si="4"/>
        <v>0</v>
      </c>
      <c r="M51" s="38">
        <f t="shared" si="11"/>
        <v>0</v>
      </c>
      <c r="N51" s="38">
        <f t="shared" si="6"/>
        <v>0</v>
      </c>
      <c r="O51" s="38">
        <f t="shared" si="7"/>
        <v>2.25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K11:N11"/>
    <mergeCell ref="C11:F11"/>
    <mergeCell ref="G11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Maria Isabel Uvidia Fassler</cp:lastModifiedBy>
  <dcterms:created xsi:type="dcterms:W3CDTF">2025-05-15T13:12:54Z</dcterms:created>
  <dcterms:modified xsi:type="dcterms:W3CDTF">2025-06-06T15:26:21Z</dcterms:modified>
  <cp:category/>
</cp:coreProperties>
</file>