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LA\Desktop\INGENIERIA PERIODO ABRIL AGTO 25\DIVERSAS MATERIAS\TALENTO HUMANO 4TO\"/>
    </mc:Choice>
  </mc:AlternateContent>
  <xr:revisionPtr revIDLastSave="0" documentId="13_ncr:1_{A5C3A506-52CA-4DFC-83CC-70779345C6A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  <sheet name="Hoja2" sheetId="2" r:id="rId2"/>
  </sheets>
  <externalReferences>
    <externalReference r:id="rId3"/>
  </externalReferences>
  <definedNames>
    <definedName name="AMBITO">'[1]Nombre del Puesto.........'!$R$103:$R$107</definedName>
    <definedName name="GRADO">'[1]Nombre del Puesto.........'!$Q$103:$Q$122</definedName>
    <definedName name="GRUPO_OCUPACIONAL">'[1]Nombre del Puesto.........'!$P$103:$P$121</definedName>
    <definedName name="INSTRUCCIÓN">'[1]Nombre del Puesto.........'!$T$103:$T$107</definedName>
    <definedName name="ROL">'[1]Nombre del Puesto.........'!$O$103:$O$109</definedName>
    <definedName name="TIEMPO_DE_EXPERIENCIA">'[1]Nombre del Puesto.........'!$S$103:$S$109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6" i="1" l="1"/>
  <c r="I73" i="1" l="1"/>
  <c r="I74" i="1"/>
  <c r="I75" i="1"/>
  <c r="I76" i="1"/>
  <c r="I77" i="1"/>
  <c r="I78" i="1"/>
  <c r="C97" i="1" l="1"/>
  <c r="C95" i="1"/>
  <c r="C94" i="1"/>
  <c r="C93" i="1"/>
  <c r="K78" i="1" l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J23" i="1" l="1"/>
  <c r="J29" i="1"/>
  <c r="J25" i="1"/>
  <c r="J28" i="1"/>
  <c r="J31" i="1"/>
  <c r="J30" i="1"/>
  <c r="J32" i="1"/>
  <c r="J34" i="1"/>
  <c r="J33" i="1"/>
  <c r="J24" i="1"/>
  <c r="J27" i="1"/>
  <c r="J26" i="1"/>
  <c r="N32" i="1" l="1"/>
  <c r="N26" i="1"/>
  <c r="N24" i="1"/>
  <c r="M24" i="1" s="1"/>
  <c r="N30" i="1"/>
  <c r="N27" i="1"/>
  <c r="N31" i="1"/>
  <c r="N35" i="1"/>
  <c r="N34" i="1"/>
  <c r="N25" i="1"/>
  <c r="N28" i="1"/>
  <c r="N29" i="1"/>
  <c r="N33" i="1"/>
  <c r="M29" i="1" l="1"/>
  <c r="M35" i="1"/>
  <c r="M33" i="1"/>
  <c r="M25" i="1"/>
  <c r="M30" i="1"/>
  <c r="M27" i="1"/>
  <c r="M34" i="1"/>
  <c r="M31" i="1"/>
  <c r="M26" i="1"/>
  <c r="M28" i="1"/>
  <c r="M32" i="1"/>
  <c r="C45" i="1" l="1"/>
  <c r="C54" i="1" s="1"/>
  <c r="C46" i="1"/>
  <c r="C55" i="1" s="1"/>
  <c r="C47" i="1"/>
  <c r="C44" i="1"/>
  <c r="C43" i="1"/>
  <c r="K73" i="1" s="1"/>
  <c r="K75" i="1" l="1"/>
  <c r="K76" i="1"/>
  <c r="C52" i="1"/>
  <c r="K74" i="1"/>
  <c r="C53" i="1"/>
  <c r="C56" i="1"/>
  <c r="K77" i="1"/>
</calcChain>
</file>

<file path=xl/sharedStrings.xml><?xml version="1.0" encoding="utf-8"?>
<sst xmlns="http://schemas.openxmlformats.org/spreadsheetml/2006/main" count="895" uniqueCount="473">
  <si>
    <t>LEVANTAMIENTO DE INFORMACIÓN</t>
  </si>
  <si>
    <t>Dirección</t>
  </si>
  <si>
    <t>Area</t>
  </si>
  <si>
    <t>Auditoria Interna</t>
  </si>
  <si>
    <t>Área Administrativa</t>
  </si>
  <si>
    <t>Centro de Estudios Fiscales</t>
  </si>
  <si>
    <t>Área de Administración de Canales de Asistencia al Contribuyente</t>
  </si>
  <si>
    <t>Departamento Administrativo Financiero</t>
  </si>
  <si>
    <t>Área de Administración de Remuneraciones y Servicios Sociales</t>
  </si>
  <si>
    <t>1. Datos de Identificación</t>
  </si>
  <si>
    <t>Departamento de Adquisiciones y Servicios Generales</t>
  </si>
  <si>
    <t>Área de Apoyo y Supervisión CT</t>
  </si>
  <si>
    <t>Servicios</t>
  </si>
  <si>
    <t>Departamento de Asesoría Jurídica</t>
  </si>
  <si>
    <t>Área de Apoyo y Supervisión ST</t>
  </si>
  <si>
    <t>Nivel</t>
  </si>
  <si>
    <t>Departamento de Auditoria Tributaria</t>
  </si>
  <si>
    <t>Área de Arquitectura</t>
  </si>
  <si>
    <t>Departamento de Cobranzas</t>
  </si>
  <si>
    <t>Área de Asesoría Interna</t>
  </si>
  <si>
    <t>No profesional</t>
  </si>
  <si>
    <t>Departamento de Comunicación</t>
  </si>
  <si>
    <t>Área de Atención a los Contribuyentes</t>
  </si>
  <si>
    <t>Profesional</t>
  </si>
  <si>
    <t>Departamento de Control Tributario</t>
  </si>
  <si>
    <t>Área de Auditoria de Personas Naturales</t>
  </si>
  <si>
    <t xml:space="preserve">Ejecución de procesos </t>
  </si>
  <si>
    <t>Departamento de Coordinación Interinstitucional con la CAE</t>
  </si>
  <si>
    <t>Departamento de Derechos del Contribuyente</t>
  </si>
  <si>
    <t>Área de Business Intelligence y Soluciones Regionales</t>
  </si>
  <si>
    <t>Departamento de Desarrollo e Implementación</t>
  </si>
  <si>
    <t>Área de Capacitación y Desarrollo del Talento Humano</t>
  </si>
  <si>
    <t>Departamento de Estudios</t>
  </si>
  <si>
    <t>Área de Ciclo Básico</t>
  </si>
  <si>
    <t>Departamento de Formación Tributaria y Fiscal</t>
  </si>
  <si>
    <t>Área de Coactivas</t>
  </si>
  <si>
    <t>Departamento de Gestión de Calidad</t>
  </si>
  <si>
    <t>Área de Cobranzas</t>
  </si>
  <si>
    <t>Departamento de Gestión del RR.HH.</t>
  </si>
  <si>
    <t>Área de Comprobantes de Venta y Retenciones</t>
  </si>
  <si>
    <t>Área de Consultas Externas</t>
  </si>
  <si>
    <t>Área de Contabilidad Institucional</t>
  </si>
  <si>
    <t>Área de Contrataciones</t>
  </si>
  <si>
    <t>3. Actividades del Puesto</t>
  </si>
  <si>
    <t>Área de Control de Calidad (QA)</t>
  </si>
  <si>
    <t>Área de Control de Diferencias</t>
  </si>
  <si>
    <t>#</t>
  </si>
  <si>
    <t>Actividades del Puesto</t>
  </si>
  <si>
    <t>F</t>
  </si>
  <si>
    <t>CO</t>
  </si>
  <si>
    <t>CM</t>
  </si>
  <si>
    <t>Total</t>
  </si>
  <si>
    <t>TF</t>
  </si>
  <si>
    <t>TCO</t>
  </si>
  <si>
    <t>TCM</t>
  </si>
  <si>
    <t>Área de Control de Gestión</t>
  </si>
  <si>
    <t>Todos los días</t>
  </si>
  <si>
    <t>Consecuencias graves</t>
  </si>
  <si>
    <t>Máxima complejidad</t>
  </si>
  <si>
    <t>Área de Control Previo</t>
  </si>
  <si>
    <t>Consecuencias muy graves</t>
  </si>
  <si>
    <t>Área de Control y Presupuesto</t>
  </si>
  <si>
    <t>Al menos una vez por semana</t>
  </si>
  <si>
    <t>Alta complejidad</t>
  </si>
  <si>
    <t>Área de Declaraciones y Anexos</t>
  </si>
  <si>
    <t>Al menos una vez cada quince días</t>
  </si>
  <si>
    <t>Consecuencias considerables</t>
  </si>
  <si>
    <t>Complejidad moderada</t>
  </si>
  <si>
    <t>Área de Desarrollo</t>
  </si>
  <si>
    <t>Una vez al mes</t>
  </si>
  <si>
    <t>Consecuencias menores</t>
  </si>
  <si>
    <t>Baja complejidad</t>
  </si>
  <si>
    <t>Área de Devoluciones del IVA</t>
  </si>
  <si>
    <t>Otro (bimestral, trimestral, semestral, etc.)</t>
  </si>
  <si>
    <t>Consecuencias mínimas</t>
  </si>
  <si>
    <t>Mínima complejidad</t>
  </si>
  <si>
    <t>Área de Diseño</t>
  </si>
  <si>
    <t>Área de Evaluación de Seguridades Corporativas</t>
  </si>
  <si>
    <t>ANALISTA FINANCIERO</t>
  </si>
  <si>
    <t>Área de Evaluación del Desempeño</t>
  </si>
  <si>
    <t>Área de Fedatarios Fiscales</t>
  </si>
  <si>
    <t>Área de Fiscalidad Internacional</t>
  </si>
  <si>
    <t>Área de Grandes Contribuyentes</t>
  </si>
  <si>
    <t>Área de Impuesto a la Propiedad de los Vehículos</t>
  </si>
  <si>
    <t>Área de Impuestos Selectivos y Regímenes Especiales</t>
  </si>
  <si>
    <t>Donde:</t>
  </si>
  <si>
    <t>F=</t>
  </si>
  <si>
    <t>frecuencia de la actividad</t>
  </si>
  <si>
    <t>Área de Infracciones</t>
  </si>
  <si>
    <t>CO=</t>
  </si>
  <si>
    <t>consecuencias por omisión de la actividad</t>
  </si>
  <si>
    <t>Área de Investigación del Fraude fiscal y Lavado de Activos</t>
  </si>
  <si>
    <t>CM=</t>
  </si>
  <si>
    <t>complejidad de la actividad</t>
  </si>
  <si>
    <t>Área de Mantenimiento e Infraestructura</t>
  </si>
  <si>
    <t>Área de Métodos y Procedimientos</t>
  </si>
  <si>
    <t>4. Interfaz del Puesto</t>
  </si>
  <si>
    <t>Área de Planificación de RR.HH.</t>
  </si>
  <si>
    <t>Área de Previsiones y Estadísticas</t>
  </si>
  <si>
    <t>Actividades Esenciales</t>
  </si>
  <si>
    <t>Área de Programación CT</t>
  </si>
  <si>
    <t>-</t>
  </si>
  <si>
    <t>Área de Programación ST</t>
  </si>
  <si>
    <t>Área de Programación y Normativa</t>
  </si>
  <si>
    <t>Área de Reclamos</t>
  </si>
  <si>
    <t>Área de Reclutamiento, Selección y Contratación</t>
  </si>
  <si>
    <t>Secretaría Zonal</t>
  </si>
  <si>
    <t>Área de Recursos de Revisión</t>
  </si>
  <si>
    <t>Área de Recursos Humanos</t>
  </si>
  <si>
    <t>5. Conocimientos Requeridos</t>
  </si>
  <si>
    <t>Área de Registro y Control de Recaudación Tributaria</t>
  </si>
  <si>
    <t>Área de Seguridad de Bienes y Personas</t>
  </si>
  <si>
    <t>Conocimientos</t>
  </si>
  <si>
    <t>Área de Sistemas de Información</t>
  </si>
  <si>
    <t>Área de Soporte Usuarios</t>
  </si>
  <si>
    <t>Área de Tesorería</t>
  </si>
  <si>
    <t>Área del Registro Único de Contribuyentes</t>
  </si>
  <si>
    <t>Área Penal</t>
  </si>
  <si>
    <t>Centro de Cómputo</t>
  </si>
  <si>
    <t>6. Instrucción Formal Requerida</t>
  </si>
  <si>
    <t>Educación Básica</t>
  </si>
  <si>
    <t>Nivel de Instrucción Formal</t>
  </si>
  <si>
    <t>Tercer Nivel (Título Profesional)</t>
  </si>
  <si>
    <t>Cuarto Nivel (Postgrado, Maestría, Doctorado)</t>
  </si>
  <si>
    <t>7. Experiencia Laboral Requerida</t>
  </si>
  <si>
    <t>Dimensiones de Experiencia</t>
  </si>
  <si>
    <t>Detalle</t>
  </si>
  <si>
    <t>Tiempo de experiencia</t>
  </si>
  <si>
    <t>Especificidad de la experiencia</t>
  </si>
  <si>
    <t>Relevancia</t>
  </si>
  <si>
    <t>Destrezas</t>
  </si>
  <si>
    <t>Concepto</t>
  </si>
  <si>
    <t>Observación</t>
  </si>
  <si>
    <t>10. Requerimientos de Selección y Capacitación</t>
  </si>
  <si>
    <t>Conocimientos / Destrezas</t>
  </si>
  <si>
    <t>Requerimientos de Selección</t>
  </si>
  <si>
    <t>Requerimientos de Capacitación</t>
  </si>
  <si>
    <t>Liste los Conocimientos</t>
  </si>
  <si>
    <t>Oficina de Proyectos</t>
  </si>
  <si>
    <t>11. Valoración del Puesto</t>
  </si>
  <si>
    <t>Fecha:</t>
  </si>
  <si>
    <t>MENSAJERO</t>
  </si>
  <si>
    <t>Dirección ejecutiva</t>
  </si>
  <si>
    <t>Asesorias</t>
  </si>
  <si>
    <t>UNIDAD</t>
  </si>
  <si>
    <t>9.4.1.Unidad Administrativa</t>
  </si>
  <si>
    <t>9.4.2.Unidad Financiera</t>
  </si>
  <si>
    <t>9.4.3.Unidad de Talento Humano</t>
  </si>
  <si>
    <t>AuditorÍa Interna</t>
  </si>
  <si>
    <t>SecretarÍa General</t>
  </si>
  <si>
    <t>ProcuradurÍa</t>
  </si>
  <si>
    <t>Coordinación Nacional de Gestión Estratégica</t>
  </si>
  <si>
    <t>Dirección de Estudios Eléctricos y Energéticos</t>
  </si>
  <si>
    <t>Unidad de Gestión de Proyectos y Riesgos</t>
  </si>
  <si>
    <t>Dirección de Gestión Estratégica Institucional</t>
  </si>
  <si>
    <t>Coordinación Nacional de Regulación</t>
  </si>
  <si>
    <t>Dirección de Gestión Ambiental</t>
  </si>
  <si>
    <t>Dirección de Regulación Económica</t>
  </si>
  <si>
    <t>Dirección de Regulación Técnica</t>
  </si>
  <si>
    <t>Dirección de Gestión de Títulos Habilitantes</t>
  </si>
  <si>
    <t>Coordinación Nacional Control</t>
  </si>
  <si>
    <t>Dirección de Control de la Generación</t>
  </si>
  <si>
    <t>Dirección de Control de la Transmisión</t>
  </si>
  <si>
    <t>Direccion de Control de la Distribución y Comercialización</t>
  </si>
  <si>
    <t>Pensamiento analítico</t>
  </si>
  <si>
    <t>Percepción de sistemas y entorno</t>
  </si>
  <si>
    <t>ASESOR</t>
  </si>
  <si>
    <t>ASISTENTE</t>
  </si>
  <si>
    <t>ASISTENTE FINANCIERO</t>
  </si>
  <si>
    <t>JEFE FINANCIERO</t>
  </si>
  <si>
    <t>SECRETARIA</t>
  </si>
  <si>
    <t>PROCESO</t>
  </si>
  <si>
    <t>Gobernante</t>
  </si>
  <si>
    <t>Cargo</t>
  </si>
  <si>
    <t>Rol del Cargo:</t>
  </si>
  <si>
    <t>2. Misión del Cargo</t>
  </si>
  <si>
    <t>DESCRIPCIÓN Y PERFIL DEL CARGO</t>
  </si>
  <si>
    <t>DETH DNBS GUARDERIAS</t>
  </si>
  <si>
    <t>ADMINISTRADOR DE CAJA</t>
  </si>
  <si>
    <t>ASESOR CP</t>
  </si>
  <si>
    <t>ASESORIA JURIDICA</t>
  </si>
  <si>
    <t>ASISTENTE DIRECCION</t>
  </si>
  <si>
    <t>ASISTENTE P-4</t>
  </si>
  <si>
    <t>ASISTENTE PVF QUITO</t>
  </si>
  <si>
    <t>ASISTENTE TRABAJO SOCIAL</t>
  </si>
  <si>
    <t>ASISTENTE UATH</t>
  </si>
  <si>
    <t>ASISTENTE UEV</t>
  </si>
  <si>
    <t>ASISTENTE VFN</t>
  </si>
  <si>
    <t>ASITENTE P-4</t>
  </si>
  <si>
    <t>AUXILIAR DE CONTABILIDAD</t>
  </si>
  <si>
    <t>AUXILIAR DE TESORERIA</t>
  </si>
  <si>
    <t>COMANDADA DGP TEL 2016-0277-DGP-UP</t>
  </si>
  <si>
    <t>CONDUCTOR</t>
  </si>
  <si>
    <t>CONDUCTOR CRNEL ROSERO</t>
  </si>
  <si>
    <t>CONTABILIDAD VFN</t>
  </si>
  <si>
    <t>FUNDEBIP</t>
  </si>
  <si>
    <t>GUARDIA CILA</t>
  </si>
  <si>
    <t>GUARDIA DNBS</t>
  </si>
  <si>
    <t>JEFA ADMINISTRACION NACIONAL VF</t>
  </si>
  <si>
    <t>JEFA ADMINISTRACION VIVIENDA FISCAL QUITO</t>
  </si>
  <si>
    <t>JEFA TRABAJO SOCIAL</t>
  </si>
  <si>
    <t xml:space="preserve">JEFE FINANCIERO </t>
  </si>
  <si>
    <t>NUTRICIONISTA</t>
  </si>
  <si>
    <t>PLANIFICADORA</t>
  </si>
  <si>
    <t>PRACTICAS CP</t>
  </si>
  <si>
    <t>PSICOLOGO</t>
  </si>
  <si>
    <t>RASTRILLERO</t>
  </si>
  <si>
    <t>RECEPCION DE DOCUMENTOS</t>
  </si>
  <si>
    <t>SUBDIRECTORA</t>
  </si>
  <si>
    <t>TECNICO UEV</t>
  </si>
  <si>
    <t>TRABAJADORA SOCIAL</t>
  </si>
  <si>
    <t>TRABAJADORA SOCIAL FUNDACION POLINAL</t>
  </si>
  <si>
    <t>TRANSITORIA</t>
  </si>
  <si>
    <t>USUARIO PORTAL SERCOP</t>
  </si>
  <si>
    <t>DETHA DGP</t>
  </si>
  <si>
    <t>ADMINISTRADOR SGC</t>
  </si>
  <si>
    <t xml:space="preserve">ANALISTA DE LA UZATH </t>
  </si>
  <si>
    <t>ANALISTA DE PASES Y TRASLADOS</t>
  </si>
  <si>
    <t>ANALISTA DE PLANEAMIENTO</t>
  </si>
  <si>
    <t>ANALISTA DE RECURSOS HUMANOS</t>
  </si>
  <si>
    <t>ANALISTA DE SISTEMAS</t>
  </si>
  <si>
    <t>ANALISTA EN PLANIFICACION Y GESTION</t>
  </si>
  <si>
    <t>ANALISTA NOMINA</t>
  </si>
  <si>
    <t>ANALISTA RETENCIONES JUDICIALES</t>
  </si>
  <si>
    <t>ANALISTA RRHH</t>
  </si>
  <si>
    <t>ANALISTA SGC</t>
  </si>
  <si>
    <t>ANALISTA UZATH</t>
  </si>
  <si>
    <t>ARCHIVADOR</t>
  </si>
  <si>
    <t>ASESOR JURIDICO RRHH</t>
  </si>
  <si>
    <t>ASISTENTE DE TALENTO HUMANO</t>
  </si>
  <si>
    <t>ASISTENTE EVAL DESEMPEÑO</t>
  </si>
  <si>
    <t>ASISTENTE UZATH</t>
  </si>
  <si>
    <t>AUXILIAR DE AYUDANTIA</t>
  </si>
  <si>
    <t>AUXILIAR JURIDICO</t>
  </si>
  <si>
    <t>CONDUCTOR SR. DIRECTOR</t>
  </si>
  <si>
    <t>CONDUCTOR SR. SUBDIRECTOR</t>
  </si>
  <si>
    <t>DESPACHO DOCUMENTOS</t>
  </si>
  <si>
    <t>DIGITADOR</t>
  </si>
  <si>
    <t>DIGITADOR DIFUSION</t>
  </si>
  <si>
    <t>DIGITADOR REGISTROS</t>
  </si>
  <si>
    <t>DIGITADOR RETENCIONES JUDICIAL</t>
  </si>
  <si>
    <t>DIGITADOR UZATH</t>
  </si>
  <si>
    <t>DIGITADORA COMPARECENCIAS</t>
  </si>
  <si>
    <t>DIGITADORA EVAL DESEMPEÑO</t>
  </si>
  <si>
    <t>DIGITADORA NOMINA</t>
  </si>
  <si>
    <t>DIRECTOR</t>
  </si>
  <si>
    <t>ENCARGADA DE BODEGA</t>
  </si>
  <si>
    <t>IDENTIFICACION CREDENCIALES</t>
  </si>
  <si>
    <t>JEFE DE AREA LEGAL</t>
  </si>
  <si>
    <t>JEFE DE HIGIENE Y SALUD OCUPA</t>
  </si>
  <si>
    <t>JEFE DE LA UZATH Z2</t>
  </si>
  <si>
    <t>JEFE DE LA UZATH Z4</t>
  </si>
  <si>
    <t>JEFE DE LA UZATH Z5</t>
  </si>
  <si>
    <t>JEFE DE LA UZATH Z6</t>
  </si>
  <si>
    <t>JEFE DE LA UZATH Z7</t>
  </si>
  <si>
    <t>JEFE DE LA UZATH Z8</t>
  </si>
  <si>
    <t>JEFE DE LA UZATH Z9</t>
  </si>
  <si>
    <t>JEFE DE LA ZUATH Z1</t>
  </si>
  <si>
    <t>JEFE DE LICENCIAS Y PERMISOS</t>
  </si>
  <si>
    <t>JEFE DE PASES</t>
  </si>
  <si>
    <t>JEFE DE PLANEAMIENTO</t>
  </si>
  <si>
    <t>JEFE DE RECEPCION DE DOCUMENTOS</t>
  </si>
  <si>
    <t>JEFE DE RECURSOS HUMANOS</t>
  </si>
  <si>
    <t>JEFE DE REGISTROS</t>
  </si>
  <si>
    <t>JEFE DE SISTEMAS INFORMATICOS</t>
  </si>
  <si>
    <t>JEFE DEL ARCHIVO PASIVO</t>
  </si>
  <si>
    <t>RECEPCIONISTA</t>
  </si>
  <si>
    <t>RECEPCIONISTA UZATH</t>
  </si>
  <si>
    <t>REVISOR ORDENES GENERALES</t>
  </si>
  <si>
    <t>SECRETARIA DE PASES</t>
  </si>
  <si>
    <t>SECRETARIO UZATH</t>
  </si>
  <si>
    <t>SEGURIDAD EX FUNCIONARIOS</t>
  </si>
  <si>
    <t>SEGURIDAD SR DIRECTOR</t>
  </si>
  <si>
    <t>SUBDIRECTOR</t>
  </si>
  <si>
    <t xml:space="preserve">TECNICO </t>
  </si>
  <si>
    <t>TECNICO ARCHIVO</t>
  </si>
  <si>
    <t>TECNICO DE SISTEMAS</t>
  </si>
  <si>
    <t>TECNICO DE SOPORTE</t>
  </si>
  <si>
    <t>TELEFONISTA/ OPERADOR CENTRAL TELEFONICA</t>
  </si>
  <si>
    <t>DETHA DNA</t>
  </si>
  <si>
    <t xml:space="preserve"> AYUDANTE DE LA DIRECCION</t>
  </si>
  <si>
    <t>ABOGADO AUXILIAR</t>
  </si>
  <si>
    <t>ADMINISTRADOR BASE DATOS ANTINARCOTICOS</t>
  </si>
  <si>
    <t>ANALISTA CONTABLE</t>
  </si>
  <si>
    <t>ANALISTA DE BIENES APREHENDIDOS</t>
  </si>
  <si>
    <t>ANALISTA DE INFORMACION</t>
  </si>
  <si>
    <t>ANALISTA DE INFORMACION DEL TRAFICO INTERNACIONAL</t>
  </si>
  <si>
    <t>ANALISTA DE INFORMACION DEL TRÁFICO INTERNO</t>
  </si>
  <si>
    <t>ANALISTA DE INFRAESTRUCTURAS</t>
  </si>
  <si>
    <t>ANALISTA DE LOGISTICA (GUARDALMACEN)</t>
  </si>
  <si>
    <t>ANALISTA DE PLANIFICACION</t>
  </si>
  <si>
    <t>ANALISTA DE PRESUPUESTO</t>
  </si>
  <si>
    <t>ANALISTA DEL GPR</t>
  </si>
  <si>
    <t>ARMERO</t>
  </si>
  <si>
    <t>ASESOR JURIDICO</t>
  </si>
  <si>
    <t>ASESOR JURIDICO BIENES APREHENDIDOS</t>
  </si>
  <si>
    <t>ASESOR PEDAGOGICO</t>
  </si>
  <si>
    <t>ASISTENTE CONTABLE</t>
  </si>
  <si>
    <t>ASISTENTE DE COMBUSTIBLE</t>
  </si>
  <si>
    <t>ASISTENTE DE LOGISTICA</t>
  </si>
  <si>
    <t>ASISTENTE DE MANTENIMIENTOS</t>
  </si>
  <si>
    <t>ASISTENTE DE MATRICULAS</t>
  </si>
  <si>
    <t>ASISTENTE DE PRESUPUESTO</t>
  </si>
  <si>
    <t xml:space="preserve">ASISTENTE DE SEGUROS </t>
  </si>
  <si>
    <t>ASISTENTE DE SERVICIOS BASICOS</t>
  </si>
  <si>
    <t>AYUDANTE DEL DIRECTOR NACIONAL ANTINARCOTICOS</t>
  </si>
  <si>
    <t>AYUDANTE SUBDIRECCION NACIONAL ANTINARCOTICOS</t>
  </si>
  <si>
    <t>CONTADOR</t>
  </si>
  <si>
    <t>COORDINADOR</t>
  </si>
  <si>
    <t>CUSTODIO</t>
  </si>
  <si>
    <t>DOCENTE</t>
  </si>
  <si>
    <t>FISIOTERAPISTA</t>
  </si>
  <si>
    <t>GUARDALMACEN</t>
  </si>
  <si>
    <t>INSTRUCTOR</t>
  </si>
  <si>
    <t>INVENTARIADOR</t>
  </si>
  <si>
    <t xml:space="preserve">JEFA DEL DPTO. PREVENCION </t>
  </si>
  <si>
    <t>JEFE BIENES APREHENDIDOS</t>
  </si>
  <si>
    <t>JEFE DE ESTUDIOS</t>
  </si>
  <si>
    <t>JEFE DE PLANIFICACION</t>
  </si>
  <si>
    <t>JEFE DE SISTEMAS</t>
  </si>
  <si>
    <t>JEFE DE TALENTO HUMANO</t>
  </si>
  <si>
    <t>JEFE DEL CENTRO DE CAPACITACIÓN</t>
  </si>
  <si>
    <t>JEFE DEL LOGISTICA</t>
  </si>
  <si>
    <t>JEFE DEL UICC</t>
  </si>
  <si>
    <t>MANTENIMIENTO</t>
  </si>
  <si>
    <t>MEDICO FAMILIAR</t>
  </si>
  <si>
    <t>ODONTOLOGA</t>
  </si>
  <si>
    <t xml:space="preserve">OPERADOR </t>
  </si>
  <si>
    <t>OPERADOR DE COMUNICACIÓN</t>
  </si>
  <si>
    <t>PERIODISTA (ASUNTOS CIVILES)</t>
  </si>
  <si>
    <t>POLIGRAFISTA</t>
  </si>
  <si>
    <t>PSICOLOGA EDUCATIVA</t>
  </si>
  <si>
    <t>SECRETARIA DEL DPTO. PREVENCION</t>
  </si>
  <si>
    <t>SECRETARIO DE LA STD</t>
  </si>
  <si>
    <t>SUBDIRECTOR DE MICROTRAFICO</t>
  </si>
  <si>
    <t>TECNICO DE ARCHIVO</t>
  </si>
  <si>
    <t>TECNICO EN SISTEMAS</t>
  </si>
  <si>
    <t>TECNICO EN TELECOMUNICACIONES</t>
  </si>
  <si>
    <t>DETHA DNPJ</t>
  </si>
  <si>
    <t>AGENTE OPERATIVO</t>
  </si>
  <si>
    <t>ANALISTA</t>
  </si>
  <si>
    <t>ARCHIVO</t>
  </si>
  <si>
    <t>ASESOR JURIDICO COMPRAS PUBLICAS</t>
  </si>
  <si>
    <t>ASISTENTE GASTOS ESPECIALES</t>
  </si>
  <si>
    <t>AUX. ASESOR JURIDICO</t>
  </si>
  <si>
    <t>AUX. COMBUSTIBLE</t>
  </si>
  <si>
    <t>AUX. CONTABILIDAD</t>
  </si>
  <si>
    <t>AUX. PARQUE AUTOMOTOR</t>
  </si>
  <si>
    <t>AUX. TESORERIA</t>
  </si>
  <si>
    <t>AYUDANTE SR. DNPJEI</t>
  </si>
  <si>
    <t xml:space="preserve">CONDUCTOR </t>
  </si>
  <si>
    <t>CONDUCTOR RECORRIDO PERSONAL</t>
  </si>
  <si>
    <t>DETENIDO</t>
  </si>
  <si>
    <t>DIGITADORA BLOQUEO Y DESBLOQUEO VEHICULOS</t>
  </si>
  <si>
    <t>ENC. ARCHIVO</t>
  </si>
  <si>
    <t>ENC. INFIMAS CUANTIAS Y PARQUE AUTOMOTOR</t>
  </si>
  <si>
    <t>ENC. INGRESO SIIPNE VEHICULOS</t>
  </si>
  <si>
    <t>ENC. PRESUPUESTO</t>
  </si>
  <si>
    <t>ENC. VIATICOS</t>
  </si>
  <si>
    <t>ENC.ACTIV Y DESACT. ORDENES CAPTUR</t>
  </si>
  <si>
    <t>ENCAR. COMBUSTIBLE</t>
  </si>
  <si>
    <t>ESTADISTICO</t>
  </si>
  <si>
    <t>GUARDIA</t>
  </si>
  <si>
    <t>INGENIERO-TECNICO</t>
  </si>
  <si>
    <t>INSTRUCTORA</t>
  </si>
  <si>
    <t>JEFE</t>
  </si>
  <si>
    <t>JEFE CENTRO COMPUTO</t>
  </si>
  <si>
    <t>JEFE COMPRAS PUBLICS</t>
  </si>
  <si>
    <t>JEFE COMUNICACIÓN ESTRATEGICA</t>
  </si>
  <si>
    <t>JEFE DPTO. CAPACITACION</t>
  </si>
  <si>
    <t>JEFE DPTO. PLANIFICACION</t>
  </si>
  <si>
    <t>JEFE DTH</t>
  </si>
  <si>
    <t>OFICIAL OPERATIVO</t>
  </si>
  <si>
    <t>OPERADOR</t>
  </si>
  <si>
    <t>OPERADOR COMUNICACIONES</t>
  </si>
  <si>
    <t>OPERADOR PORTAL COMPRAS PUBLICAS</t>
  </si>
  <si>
    <t>TECNICO SISTEMAS</t>
  </si>
  <si>
    <t>DETHA PCOMUNITARIA</t>
  </si>
  <si>
    <t>ASESORA PEDAGÓGICA</t>
  </si>
  <si>
    <t>ASISTENTE LOGÍSTICA</t>
  </si>
  <si>
    <t>CAPACITADORA</t>
  </si>
  <si>
    <t xml:space="preserve">ENCARGADO ACTIVOS </t>
  </si>
  <si>
    <t>INTEGRANTE GRUPO LÚDICO</t>
  </si>
  <si>
    <t>JEFE DE CAPACITACIÓN</t>
  </si>
  <si>
    <t>JEFE DE PLANIFICACIÓN</t>
  </si>
  <si>
    <t>DETH DNBS</t>
  </si>
  <si>
    <t>ACTIVOS FIJOS</t>
  </si>
  <si>
    <t>ADMINISTRADOR</t>
  </si>
  <si>
    <t>ANALISTA DE  PRESUPUESTO</t>
  </si>
  <si>
    <t>ANALISTA FINANCEIRO TESOSREIA</t>
  </si>
  <si>
    <t>ASESOR DE PROYECTO</t>
  </si>
  <si>
    <t xml:space="preserve">ASESOR JURIDICO </t>
  </si>
  <si>
    <t xml:space="preserve">ASISTENTE </t>
  </si>
  <si>
    <t>AUXILIAR  CONTABLE</t>
  </si>
  <si>
    <t>AUXILIAR CONTABILIDAD</t>
  </si>
  <si>
    <t>AUXILIAR FINANCIERA</t>
  </si>
  <si>
    <t>AUXILIAR VF QUITO</t>
  </si>
  <si>
    <t>AYUDANTE DE BODEGA</t>
  </si>
  <si>
    <t>BODEGUERO</t>
  </si>
  <si>
    <t>CONDUCTOR SRA. DNBS</t>
  </si>
  <si>
    <t>GUARDIA FUNDEBIP</t>
  </si>
  <si>
    <t xml:space="preserve">JEFE </t>
  </si>
  <si>
    <t>JEFE T.SOCIAL Y COORDINADORA</t>
  </si>
  <si>
    <t>JEFE VF QUITO</t>
  </si>
  <si>
    <t>TECNICO</t>
  </si>
  <si>
    <t>DETH DNE</t>
  </si>
  <si>
    <t>ADMINISTRADOR DE SERVICIOS WEEB</t>
  </si>
  <si>
    <t>ALUMNO BECARIO</t>
  </si>
  <si>
    <t xml:space="preserve">ANALISTA DE PRESUPUESTO </t>
  </si>
  <si>
    <t xml:space="preserve">ASESOR </t>
  </si>
  <si>
    <t>ASESOR  PEDAG.</t>
  </si>
  <si>
    <t xml:space="preserve">ASESOR PLANIFICACION </t>
  </si>
  <si>
    <t>ASESORA PEDAGOGICA</t>
  </si>
  <si>
    <t xml:space="preserve">AUXILIAR ASESORIA JURIDICA </t>
  </si>
  <si>
    <t>AXILIAR JURIDICO</t>
  </si>
  <si>
    <t>AYUDANTE</t>
  </si>
  <si>
    <t>COMPRAS PUBLICAS</t>
  </si>
  <si>
    <t xml:space="preserve">CONDUCTOR COMISION CHILE </t>
  </si>
  <si>
    <t>CONDUCTOR SR. DNE</t>
  </si>
  <si>
    <t>COORDINADOR GPR</t>
  </si>
  <si>
    <t>COORDINADOR REGISTRO Y CALIDAD</t>
  </si>
  <si>
    <t>CORRDINADOR</t>
  </si>
  <si>
    <t>CULTURA FISICA</t>
  </si>
  <si>
    <t>EDUCACION FISICA</t>
  </si>
  <si>
    <t>ELABORACION DE MODULOS Y REVISTA VIRTUAL</t>
  </si>
  <si>
    <t>ENCARGADO DE BODEGA LOGISTICA</t>
  </si>
  <si>
    <t>EVALUADOR</t>
  </si>
  <si>
    <t>FASE DE ANÁLISIS Y SEGURIDAD DE DOCUMENTOS</t>
  </si>
  <si>
    <t>INSTRUCTOR DDHH</t>
  </si>
  <si>
    <t>JEFE CULTURA FISICA</t>
  </si>
  <si>
    <t>JEFE DE RECLUTAMIENTO</t>
  </si>
  <si>
    <t>JEFE DPTO. DE DOCTRINA</t>
  </si>
  <si>
    <t>JEFE EDUCACION FISICA</t>
  </si>
  <si>
    <t>LOGISTICA</t>
  </si>
  <si>
    <t>PLANIFICADOR</t>
  </si>
  <si>
    <t>SECRETARIA AUXILIAR DEL NIVEL BÁSICO</t>
  </si>
  <si>
    <t xml:space="preserve">SECRETARIA GPR </t>
  </si>
  <si>
    <t>SECRETARIO</t>
  </si>
  <si>
    <t>SECRETARIO COMISION CHILE</t>
  </si>
  <si>
    <t xml:space="preserve">SUBADMINISTRADOR PLATAFORMA </t>
  </si>
  <si>
    <t>CARGOS POLICIA</t>
  </si>
  <si>
    <t>CONDUCTOR COMISION CHILE</t>
  </si>
  <si>
    <t>ENFERMERA</t>
  </si>
  <si>
    <t>Sustantivos</t>
  </si>
  <si>
    <t>Adjetivo</t>
  </si>
  <si>
    <t>Asesoría</t>
  </si>
  <si>
    <t>Desconcentrados</t>
  </si>
  <si>
    <t>A</t>
  </si>
  <si>
    <t>C</t>
  </si>
  <si>
    <t>B</t>
  </si>
  <si>
    <t>x</t>
  </si>
  <si>
    <t>Nombre de la Empresa o Institución:</t>
  </si>
  <si>
    <t>Código del puesto:</t>
  </si>
  <si>
    <t>Dirección o Dependencia</t>
  </si>
  <si>
    <t>Reporta a:</t>
  </si>
  <si>
    <t>Rol del Cargo</t>
  </si>
  <si>
    <t>Bachillerato</t>
  </si>
  <si>
    <t>Tecnología</t>
  </si>
  <si>
    <t>Gerencial / Directivo</t>
  </si>
  <si>
    <t>Mando Medio / Coordinación</t>
  </si>
  <si>
    <t>Supervición y ejecución de procesos</t>
  </si>
  <si>
    <t>Indique el nombre del título</t>
  </si>
  <si>
    <t>8. Competencias Técnicas requeridas</t>
  </si>
  <si>
    <t>9. Competencias o Destrezas Conductuales</t>
  </si>
  <si>
    <t>Elaborado por:</t>
  </si>
  <si>
    <t>Revisado por:</t>
  </si>
  <si>
    <t>Aprobado por:</t>
  </si>
  <si>
    <t>Interfaz  (Nombres de las unidades, puestos, clientes, usuarios o beneficiarios directos de la actividad)</t>
  </si>
  <si>
    <t>PLANIFICAR EL TRBAJO DIARIO</t>
  </si>
  <si>
    <t>Ingeniro industrial</t>
  </si>
  <si>
    <t>direccionar la empresa</t>
  </si>
  <si>
    <t>DIRECCION NACIONAL DE GUARDERIAS</t>
  </si>
  <si>
    <t>000.001.1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</si>
</sst>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indexed="8"/>
      <name val="Arial"/>
      <family val="2"/>
    </font>
    <font>
      <b/>
      <sz val="7"/>
      <name val="Arial"/>
      <family val="2"/>
    </font>
    <font>
      <sz val="9"/>
      <color theme="1" tint="4.9989318521683403E-2"/>
      <name val="Calibri"/>
      <family val="2"/>
      <scheme val="minor"/>
    </font>
    <font>
      <sz val="8"/>
      <name val="Arial"/>
      <family val="2"/>
    </font>
    <font>
      <sz val="8"/>
      <color theme="1" tint="4.9989318521683403E-2"/>
      <name val="Arial"/>
      <family val="2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30"/>
      <name val="Calibri"/>
      <family val="2"/>
    </font>
    <font>
      <sz val="8"/>
      <color indexed="30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5BA3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Arial"/>
      <family val="2"/>
      <charset val="1"/>
    </font>
    <font>
      <sz val="9"/>
      <color indexed="8"/>
      <name val="Arial"/>
      <family val="2"/>
      <charset val="1"/>
    </font>
    <font>
      <sz val="9"/>
      <color rgb="FF00000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9"/>
        <bgColor indexed="26"/>
      </patternFill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4" tint="0.39997558519241921"/>
      </left>
      <right/>
      <top style="double">
        <color theme="4" tint="0.39997558519241921"/>
      </top>
      <bottom style="double">
        <color theme="4" tint="0.39997558519241921"/>
      </bottom>
      <diagonal/>
    </border>
    <border>
      <left/>
      <right/>
      <top style="double">
        <color theme="4" tint="0.39997558519241921"/>
      </top>
      <bottom style="double">
        <color theme="4" tint="0.39997558519241921"/>
      </bottom>
      <diagonal/>
    </border>
    <border>
      <left/>
      <right style="double">
        <color theme="4" tint="0.39997558519241921"/>
      </right>
      <top/>
      <bottom/>
      <diagonal/>
    </border>
    <border>
      <left/>
      <right/>
      <top style="double">
        <color theme="4" tint="0.39997558519241921"/>
      </top>
      <bottom/>
      <diagonal/>
    </border>
    <border>
      <left style="double">
        <color theme="4" tint="0.39997558519241921"/>
      </left>
      <right/>
      <top style="double">
        <color theme="4" tint="0.39997558519241921"/>
      </top>
      <bottom/>
      <diagonal/>
    </border>
    <border>
      <left/>
      <right style="double">
        <color theme="4" tint="0.39997558519241921"/>
      </right>
      <top style="double">
        <color theme="4" tint="0.39997558519241921"/>
      </top>
      <bottom/>
      <diagonal/>
    </border>
    <border>
      <left style="double">
        <color theme="4" tint="0.39997558519241921"/>
      </left>
      <right/>
      <top/>
      <bottom/>
      <diagonal/>
    </border>
    <border>
      <left style="double">
        <color theme="4" tint="0.39997558519241921"/>
      </left>
      <right/>
      <top/>
      <bottom style="double">
        <color theme="4" tint="0.39997558519241921"/>
      </bottom>
      <diagonal/>
    </border>
    <border>
      <left/>
      <right/>
      <top/>
      <bottom style="double">
        <color theme="4" tint="0.39997558519241921"/>
      </bottom>
      <diagonal/>
    </border>
    <border>
      <left/>
      <right style="double">
        <color theme="4" tint="0.39997558519241921"/>
      </right>
      <top/>
      <bottom style="double">
        <color theme="4" tint="0.39997558519241921"/>
      </bottom>
      <diagonal/>
    </border>
    <border>
      <left style="double">
        <color theme="4" tint="0.39997558519241921"/>
      </left>
      <right style="double">
        <color theme="4" tint="0.39997558519241921"/>
      </right>
      <top style="double">
        <color theme="4" tint="0.39997558519241921"/>
      </top>
      <bottom style="double">
        <color theme="0"/>
      </bottom>
      <diagonal/>
    </border>
    <border>
      <left/>
      <right style="double">
        <color theme="4" tint="0.39997558519241921"/>
      </right>
      <top style="double">
        <color theme="4" tint="0.39997558519241921"/>
      </top>
      <bottom style="double">
        <color theme="4" tint="0.39997558519241921"/>
      </bottom>
      <diagonal/>
    </border>
    <border>
      <left style="double">
        <color theme="4" tint="0.39997558519241921"/>
      </left>
      <right style="double">
        <color theme="4" tint="0.39994506668294322"/>
      </right>
      <top style="double">
        <color theme="4" tint="0.39997558519241921"/>
      </top>
      <bottom style="double">
        <color theme="0"/>
      </bottom>
      <diagonal/>
    </border>
    <border>
      <left style="double">
        <color theme="4" tint="0.39994506668294322"/>
      </left>
      <right style="double">
        <color theme="4" tint="0.39994506668294322"/>
      </right>
      <top style="double">
        <color theme="4" tint="0.39994506668294322"/>
      </top>
      <bottom style="double">
        <color theme="4" tint="0.39994506668294322"/>
      </bottom>
      <diagonal/>
    </border>
    <border>
      <left style="double">
        <color theme="4" tint="0.39994506668294322"/>
      </left>
      <right style="double">
        <color theme="4" tint="0.39997558519241921"/>
      </right>
      <top style="double">
        <color theme="4" tint="0.39994506668294322"/>
      </top>
      <bottom style="double">
        <color theme="4" tint="0.39994506668294322"/>
      </bottom>
      <diagonal/>
    </border>
    <border>
      <left style="double">
        <color theme="4" tint="0.39997558519241921"/>
      </left>
      <right style="double">
        <color theme="4" tint="0.39994506668294322"/>
      </right>
      <top style="double">
        <color theme="4" tint="0.39997558519241921"/>
      </top>
      <bottom style="double">
        <color theme="4" tint="0.39997558519241921"/>
      </bottom>
      <diagonal/>
    </border>
    <border>
      <left style="double">
        <color theme="4" tint="0.39997558519241921"/>
      </left>
      <right style="double">
        <color theme="4" tint="0.39997558519241921"/>
      </right>
      <top style="double">
        <color theme="4" tint="0.39997558519241921"/>
      </top>
      <bottom/>
      <diagonal/>
    </border>
    <border>
      <left style="double">
        <color theme="4" tint="0.39994506668294322"/>
      </left>
      <right style="double">
        <color theme="4" tint="0.39997558519241921"/>
      </right>
      <top style="double">
        <color theme="4" tint="0.39991454817346722"/>
      </top>
      <bottom style="double">
        <color theme="4" tint="0.39991454817346722"/>
      </bottom>
      <diagonal/>
    </border>
    <border>
      <left/>
      <right style="thin">
        <color indexed="64"/>
      </right>
      <top style="double">
        <color theme="4" tint="0.39997558519241921"/>
      </top>
      <bottom/>
      <diagonal/>
    </border>
    <border>
      <left/>
      <right style="thin">
        <color indexed="64"/>
      </right>
      <top style="double">
        <color theme="4" tint="0.39997558519241921"/>
      </top>
      <bottom style="double">
        <color theme="4" tint="0.39997558519241921"/>
      </bottom>
      <diagonal/>
    </border>
    <border>
      <left style="double">
        <color theme="4" tint="0.39997558519241921"/>
      </left>
      <right style="double">
        <color theme="4" tint="0.39997558519241921"/>
      </right>
      <top style="double">
        <color theme="0"/>
      </top>
      <bottom/>
      <diagonal/>
    </border>
    <border>
      <left style="double">
        <color theme="4" tint="0.39997558519241921"/>
      </left>
      <right style="double">
        <color theme="4" tint="0.39994506668294322"/>
      </right>
      <top style="double">
        <color theme="4" tint="0.39994506668294322"/>
      </top>
      <bottom style="double">
        <color theme="4" tint="0.39994506668294322"/>
      </bottom>
      <diagonal/>
    </border>
    <border>
      <left style="double">
        <color theme="4" tint="0.39994506668294322"/>
      </left>
      <right/>
      <top style="double">
        <color theme="4" tint="0.39994506668294322"/>
      </top>
      <bottom style="double">
        <color theme="4" tint="0.39994506668294322"/>
      </bottom>
      <diagonal/>
    </border>
    <border>
      <left/>
      <right/>
      <top style="double">
        <color theme="4" tint="0.39994506668294322"/>
      </top>
      <bottom style="double">
        <color theme="4" tint="0.39994506668294322"/>
      </bottom>
      <diagonal/>
    </border>
    <border>
      <left/>
      <right style="double">
        <color theme="4" tint="0.39994506668294322"/>
      </right>
      <top style="double">
        <color theme="4" tint="0.39994506668294322"/>
      </top>
      <bottom style="double">
        <color theme="4" tint="0.39994506668294322"/>
      </bottom>
      <diagonal/>
    </border>
    <border>
      <left/>
      <right style="double">
        <color theme="4" tint="0.39997558519241921"/>
      </right>
      <top style="double">
        <color theme="4" tint="0.39994506668294322"/>
      </top>
      <bottom style="double">
        <color theme="4" tint="0.39994506668294322"/>
      </bottom>
      <diagonal/>
    </border>
    <border>
      <left style="double">
        <color theme="4" tint="0.39997558519241921"/>
      </left>
      <right/>
      <top style="double">
        <color theme="4" tint="0.39997558519241921"/>
      </top>
      <bottom style="double">
        <color theme="4" tint="0.39994506668294322"/>
      </bottom>
      <diagonal/>
    </border>
    <border>
      <left/>
      <right style="double">
        <color theme="4" tint="0.39997558519241921"/>
      </right>
      <top style="double">
        <color theme="4" tint="0.39997558519241921"/>
      </top>
      <bottom style="double">
        <color theme="4" tint="0.39994506668294322"/>
      </bottom>
      <diagonal/>
    </border>
    <border>
      <left/>
      <right/>
      <top style="double">
        <color theme="4" tint="0.39997558519241921"/>
      </top>
      <bottom style="double">
        <color theme="4" tint="0.39994506668294322"/>
      </bottom>
      <diagonal/>
    </border>
    <border>
      <left/>
      <right style="thin">
        <color indexed="64"/>
      </right>
      <top style="double">
        <color theme="4" tint="0.39997558519241921"/>
      </top>
      <bottom style="double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theme="4" tint="0.39997558519241921"/>
      </top>
      <bottom style="double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4" tint="0.39997558519241921"/>
      </left>
      <right/>
      <top style="double">
        <color theme="4" tint="0.39997558519241921"/>
      </top>
      <bottom style="double">
        <color theme="4" tint="0.39991454817346722"/>
      </bottom>
      <diagonal/>
    </border>
    <border>
      <left/>
      <right/>
      <top style="double">
        <color theme="4" tint="0.39997558519241921"/>
      </top>
      <bottom style="double">
        <color theme="4" tint="0.39991454817346722"/>
      </bottom>
      <diagonal/>
    </border>
    <border>
      <left style="double">
        <color theme="4" tint="0.39997558519241921"/>
      </left>
      <right/>
      <top style="double">
        <color theme="4" tint="0.39991454817346722"/>
      </top>
      <bottom/>
      <diagonal/>
    </border>
    <border>
      <left/>
      <right/>
      <top style="double">
        <color theme="4" tint="0.39991454817346722"/>
      </top>
      <bottom/>
      <diagonal/>
    </border>
    <border>
      <left/>
      <right style="double">
        <color theme="4" tint="0.39997558519241921"/>
      </right>
      <top style="double">
        <color theme="4" tint="0.39991454817346722"/>
      </top>
      <bottom/>
      <diagonal/>
    </border>
    <border>
      <left style="double">
        <color theme="4" tint="0.39997558519241921"/>
      </left>
      <right/>
      <top/>
      <bottom style="double">
        <color theme="4" tint="0.39991454817346722"/>
      </bottom>
      <diagonal/>
    </border>
    <border>
      <left/>
      <right/>
      <top/>
      <bottom style="double">
        <color theme="4" tint="0.39991454817346722"/>
      </bottom>
      <diagonal/>
    </border>
    <border>
      <left/>
      <right style="double">
        <color theme="4" tint="0.39997558519241921"/>
      </right>
      <top/>
      <bottom style="double">
        <color theme="4" tint="0.39991454817346722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9">
    <xf numFmtId="0" fontId="0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9" fillId="0" borderId="0"/>
    <xf numFmtId="0" fontId="24" fillId="0" borderId="0"/>
    <xf numFmtId="0" fontId="1" fillId="0" borderId="0"/>
    <xf numFmtId="0" fontId="24" fillId="0" borderId="0"/>
  </cellStyleXfs>
  <cellXfs count="174">
    <xf numFmtId="0" fontId="0" fillId="0" borderId="0" xfId="0"/>
    <xf numFmtId="0" fontId="0" fillId="0" borderId="33" xfId="0" applyBorder="1"/>
    <xf numFmtId="0" fontId="0" fillId="0" borderId="33" xfId="0" applyBorder="1" applyAlignment="1">
      <alignment horizontal="left"/>
    </xf>
    <xf numFmtId="0" fontId="1" fillId="0" borderId="0" xfId="1" applyProtection="1">
      <protection locked="0" hidden="1"/>
    </xf>
    <xf numFmtId="0" fontId="1" fillId="2" borderId="0" xfId="1" applyFill="1" applyProtection="1">
      <protection locked="0" hidden="1"/>
    </xf>
    <xf numFmtId="0" fontId="6" fillId="0" borderId="1" xfId="2" applyFont="1" applyBorder="1" applyAlignment="1" applyProtection="1">
      <alignment horizontal="center" vertical="center" wrapText="1"/>
      <protection locked="0" hidden="1"/>
    </xf>
    <xf numFmtId="0" fontId="6" fillId="0" borderId="1" xfId="2" applyFont="1" applyBorder="1" applyAlignment="1" applyProtection="1">
      <alignment horizontal="left" vertical="center" wrapText="1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0" borderId="33" xfId="0" applyBorder="1" applyProtection="1">
      <protection locked="0" hidden="1"/>
    </xf>
    <xf numFmtId="0" fontId="0" fillId="0" borderId="0" xfId="1" applyFont="1" applyProtection="1">
      <protection locked="0" hidden="1"/>
    </xf>
    <xf numFmtId="0" fontId="7" fillId="0" borderId="2" xfId="0" applyFont="1" applyBorder="1" applyProtection="1">
      <protection locked="0" hidden="1"/>
    </xf>
    <xf numFmtId="0" fontId="9" fillId="0" borderId="2" xfId="2" applyFont="1" applyBorder="1" applyProtection="1">
      <protection locked="0" hidden="1"/>
    </xf>
    <xf numFmtId="0" fontId="0" fillId="0" borderId="0" xfId="0" applyProtection="1">
      <protection locked="0" hidden="1"/>
    </xf>
    <xf numFmtId="0" fontId="0" fillId="0" borderId="33" xfId="0" applyBorder="1" applyAlignment="1" applyProtection="1">
      <alignment horizontal="left"/>
      <protection locked="0" hidden="1"/>
    </xf>
    <xf numFmtId="0" fontId="11" fillId="0" borderId="0" xfId="1" applyFont="1" applyAlignment="1" applyProtection="1">
      <alignment wrapText="1"/>
      <protection locked="0" hidden="1"/>
    </xf>
    <xf numFmtId="0" fontId="0" fillId="2" borderId="0" xfId="1" applyFont="1" applyFill="1" applyProtection="1">
      <protection locked="0" hidden="1"/>
    </xf>
    <xf numFmtId="0" fontId="13" fillId="0" borderId="0" xfId="1" applyFont="1" applyAlignment="1" applyProtection="1">
      <alignment horizontal="left" vertical="center" indent="2"/>
      <protection locked="0" hidden="1"/>
    </xf>
    <xf numFmtId="0" fontId="14" fillId="0" borderId="0" xfId="1" applyFont="1" applyAlignment="1" applyProtection="1">
      <alignment horizontal="left" vertical="center" indent="2"/>
      <protection locked="0" hidden="1"/>
    </xf>
    <xf numFmtId="0" fontId="1" fillId="2" borderId="11" xfId="1" applyFill="1" applyBorder="1" applyProtection="1">
      <protection locked="0" hidden="1"/>
    </xf>
    <xf numFmtId="0" fontId="2" fillId="3" borderId="13" xfId="1" applyFont="1" applyFill="1" applyBorder="1" applyAlignment="1" applyProtection="1">
      <alignment horizontal="center"/>
      <protection locked="0" hidden="1"/>
    </xf>
    <xf numFmtId="0" fontId="2" fillId="3" borderId="13" xfId="0" applyFont="1" applyFill="1" applyBorder="1" applyAlignment="1" applyProtection="1">
      <alignment horizontal="center"/>
      <protection locked="0" hidden="1"/>
    </xf>
    <xf numFmtId="0" fontId="2" fillId="3" borderId="15" xfId="0" applyFont="1" applyFill="1" applyBorder="1" applyAlignment="1" applyProtection="1">
      <alignment horizontal="center"/>
      <protection locked="0" hidden="1"/>
    </xf>
    <xf numFmtId="0" fontId="2" fillId="3" borderId="16" xfId="1" applyFont="1" applyFill="1" applyBorder="1" applyAlignment="1" applyProtection="1">
      <alignment horizontal="center"/>
      <protection locked="0" hidden="1"/>
    </xf>
    <xf numFmtId="0" fontId="1" fillId="0" borderId="17" xfId="1" applyBorder="1" applyAlignment="1" applyProtection="1">
      <alignment vertical="top"/>
      <protection locked="0" hidden="1"/>
    </xf>
    <xf numFmtId="0" fontId="12" fillId="4" borderId="3" xfId="1" applyFont="1" applyFill="1" applyBorder="1" applyAlignment="1" applyProtection="1">
      <alignment horizontal="center" vertical="center"/>
      <protection locked="0" hidden="1"/>
    </xf>
    <xf numFmtId="0" fontId="12" fillId="4" borderId="3" xfId="1" applyFont="1" applyFill="1" applyBorder="1" applyAlignment="1" applyProtection="1">
      <alignment horizontal="center" vertical="center" wrapText="1"/>
      <protection locked="0" hidden="1"/>
    </xf>
    <xf numFmtId="0" fontId="12" fillId="4" borderId="18" xfId="1" applyFont="1" applyFill="1" applyBorder="1" applyAlignment="1" applyProtection="1">
      <alignment horizontal="center" vertical="center" wrapText="1"/>
      <protection locked="0" hidden="1"/>
    </xf>
    <xf numFmtId="0" fontId="15" fillId="5" borderId="16" xfId="1" applyFont="1" applyFill="1" applyBorder="1" applyAlignment="1" applyProtection="1">
      <alignment horizontal="center" vertical="center"/>
      <protection locked="0" hidden="1"/>
    </xf>
    <xf numFmtId="0" fontId="8" fillId="0" borderId="2" xfId="2" applyFont="1" applyBorder="1" applyProtection="1">
      <protection locked="0" hidden="1"/>
    </xf>
    <xf numFmtId="0" fontId="1" fillId="0" borderId="0" xfId="1" applyAlignment="1" applyProtection="1">
      <alignment horizontal="center" vertical="center"/>
      <protection locked="0" hidden="1"/>
    </xf>
    <xf numFmtId="0" fontId="12" fillId="0" borderId="16" xfId="1" applyFont="1" applyBorder="1" applyAlignment="1" applyProtection="1">
      <alignment horizontal="center" vertical="center"/>
      <protection locked="0" hidden="1"/>
    </xf>
    <xf numFmtId="0" fontId="7" fillId="0" borderId="0" xfId="0" applyFont="1" applyProtection="1">
      <protection locked="0" hidden="1"/>
    </xf>
    <xf numFmtId="0" fontId="16" fillId="2" borderId="0" xfId="1" applyFont="1" applyFill="1" applyProtection="1">
      <protection locked="0" hidden="1"/>
    </xf>
    <xf numFmtId="0" fontId="9" fillId="0" borderId="0" xfId="2" applyFont="1" applyProtection="1">
      <protection locked="0" hidden="1"/>
    </xf>
    <xf numFmtId="0" fontId="18" fillId="0" borderId="0" xfId="3" applyFont="1" applyAlignment="1" applyProtection="1">
      <alignment vertical="center"/>
      <protection locked="0" hidden="1"/>
    </xf>
    <xf numFmtId="0" fontId="18" fillId="0" borderId="0" xfId="4" applyFont="1" applyAlignment="1" applyProtection="1">
      <alignment vertical="center"/>
      <protection locked="0" hidden="1"/>
    </xf>
    <xf numFmtId="0" fontId="10" fillId="3" borderId="0" xfId="1" applyFont="1" applyFill="1" applyProtection="1">
      <protection locked="0" hidden="1"/>
    </xf>
    <xf numFmtId="0" fontId="10" fillId="3" borderId="0" xfId="1" applyFont="1" applyFill="1" applyAlignment="1" applyProtection="1">
      <alignment horizontal="left"/>
      <protection locked="0" hidden="1"/>
    </xf>
    <xf numFmtId="0" fontId="2" fillId="3" borderId="19" xfId="1" applyFont="1" applyFill="1" applyBorder="1" applyAlignment="1" applyProtection="1">
      <alignment horizontal="center"/>
      <protection locked="0" hidden="1"/>
    </xf>
    <xf numFmtId="0" fontId="1" fillId="0" borderId="20" xfId="1" applyBorder="1" applyAlignment="1" applyProtection="1">
      <alignment vertical="top"/>
      <protection locked="0" hidden="1"/>
    </xf>
    <xf numFmtId="0" fontId="1" fillId="2" borderId="9" xfId="1" applyFill="1" applyBorder="1" applyProtection="1">
      <protection locked="0" hidden="1"/>
    </xf>
    <xf numFmtId="0" fontId="3" fillId="2" borderId="0" xfId="1" applyFont="1" applyFill="1" applyProtection="1">
      <protection locked="0" hidden="1"/>
    </xf>
    <xf numFmtId="0" fontId="2" fillId="3" borderId="23" xfId="1" applyFont="1" applyFill="1" applyBorder="1" applyAlignment="1" applyProtection="1">
      <alignment horizontal="center"/>
      <protection locked="0" hidden="1"/>
    </xf>
    <xf numFmtId="0" fontId="3" fillId="5" borderId="24" xfId="1" applyFont="1" applyFill="1" applyBorder="1" applyAlignment="1" applyProtection="1">
      <alignment vertical="top" wrapText="1"/>
      <protection locked="0" hidden="1"/>
    </xf>
    <xf numFmtId="0" fontId="22" fillId="6" borderId="36" xfId="0" applyFont="1" applyFill="1" applyBorder="1" applyAlignment="1" applyProtection="1">
      <alignment horizontal="center" wrapText="1"/>
      <protection locked="0" hidden="1"/>
    </xf>
    <xf numFmtId="0" fontId="3" fillId="3" borderId="0" xfId="1" applyFont="1" applyFill="1" applyProtection="1">
      <protection locked="0" hidden="1"/>
    </xf>
    <xf numFmtId="0" fontId="23" fillId="0" borderId="17" xfId="1" applyFont="1" applyBorder="1" applyAlignment="1" applyProtection="1">
      <alignment vertical="top"/>
      <protection locked="0" hidden="1"/>
    </xf>
    <xf numFmtId="0" fontId="2" fillId="3" borderId="33" xfId="1" applyFont="1" applyFill="1" applyBorder="1" applyProtection="1">
      <protection locked="0" hidden="1"/>
    </xf>
    <xf numFmtId="0" fontId="11" fillId="0" borderId="0" xfId="1" applyFont="1" applyProtection="1">
      <protection locked="0" hidden="1"/>
    </xf>
    <xf numFmtId="0" fontId="1" fillId="0" borderId="0" xfId="1" applyAlignment="1" applyProtection="1">
      <alignment vertical="top"/>
      <protection locked="0" hidden="1"/>
    </xf>
    <xf numFmtId="0" fontId="12" fillId="0" borderId="0" xfId="1" applyFont="1" applyAlignment="1" applyProtection="1">
      <alignment horizontal="left" vertical="center"/>
      <protection locked="0" hidden="1"/>
    </xf>
    <xf numFmtId="0" fontId="12" fillId="0" borderId="0" xfId="1" applyFont="1" applyAlignment="1" applyProtection="1">
      <alignment horizontal="left" vertical="center" wrapText="1"/>
      <protection locked="0" hidden="1"/>
    </xf>
    <xf numFmtId="0" fontId="12" fillId="0" borderId="0" xfId="1" applyFont="1" applyAlignment="1" applyProtection="1">
      <alignment horizontal="center" vertical="center"/>
      <protection locked="0" hidden="1"/>
    </xf>
    <xf numFmtId="0" fontId="1" fillId="0" borderId="0" xfId="1" applyAlignment="1" applyProtection="1">
      <alignment horizontal="center" vertical="center" wrapText="1"/>
      <protection locked="0" hidden="1"/>
    </xf>
    <xf numFmtId="0" fontId="3" fillId="0" borderId="0" xfId="1" applyFont="1" applyAlignment="1" applyProtection="1">
      <alignment vertical="top" wrapText="1"/>
      <protection locked="0" hidden="1"/>
    </xf>
    <xf numFmtId="0" fontId="22" fillId="0" borderId="36" xfId="0" applyFont="1" applyBorder="1" applyAlignment="1" applyProtection="1">
      <alignment horizontal="center" wrapText="1"/>
      <protection locked="0" hidden="1"/>
    </xf>
    <xf numFmtId="0" fontId="21" fillId="0" borderId="52" xfId="5" applyFont="1" applyBorder="1" applyAlignment="1" applyProtection="1">
      <alignment horizontal="left" vertical="center" wrapText="1" indent="1"/>
      <protection locked="0" hidden="1"/>
    </xf>
    <xf numFmtId="0" fontId="20" fillId="0" borderId="0" xfId="5" applyFont="1" applyAlignment="1" applyProtection="1">
      <alignment horizontal="center"/>
      <protection locked="0" hidden="1"/>
    </xf>
    <xf numFmtId="0" fontId="20" fillId="0" borderId="0" xfId="5" applyFont="1" applyAlignment="1" applyProtection="1">
      <alignment horizontal="center" vertical="top"/>
      <protection locked="0" hidden="1"/>
    </xf>
    <xf numFmtId="0" fontId="22" fillId="0" borderId="0" xfId="0" applyFont="1" applyAlignment="1" applyProtection="1">
      <alignment horizontal="center" wrapText="1"/>
      <protection locked="0" hidden="1"/>
    </xf>
    <xf numFmtId="0" fontId="0" fillId="0" borderId="0" xfId="0" applyAlignment="1" applyProtection="1">
      <alignment wrapText="1"/>
      <protection locked="0" hidden="1"/>
    </xf>
    <xf numFmtId="0" fontId="21" fillId="0" borderId="0" xfId="5" applyFont="1" applyAlignment="1" applyProtection="1">
      <alignment horizontal="left" vertical="center" wrapText="1" indent="1"/>
      <protection locked="0" hidden="1"/>
    </xf>
    <xf numFmtId="0" fontId="1" fillId="2" borderId="33" xfId="1" applyFill="1" applyBorder="1" applyProtection="1">
      <protection locked="0" hidden="1"/>
    </xf>
    <xf numFmtId="0" fontId="1" fillId="0" borderId="0" xfId="1" applyAlignment="1" applyProtection="1">
      <alignment horizontal="left" vertical="center"/>
      <protection locked="0" hidden="1"/>
    </xf>
    <xf numFmtId="0" fontId="22" fillId="6" borderId="0" xfId="0" applyFont="1" applyFill="1" applyAlignment="1" applyProtection="1">
      <alignment horizontal="center" wrapText="1"/>
      <protection locked="0" hidden="1"/>
    </xf>
    <xf numFmtId="0" fontId="2" fillId="3" borderId="8" xfId="1" applyFont="1" applyFill="1" applyBorder="1" applyAlignment="1" applyProtection="1">
      <alignment horizontal="center"/>
      <protection locked="0" hidden="1"/>
    </xf>
    <xf numFmtId="0" fontId="2" fillId="3" borderId="5" xfId="1" applyFont="1" applyFill="1" applyBorder="1" applyAlignment="1" applyProtection="1">
      <alignment horizontal="center"/>
      <protection locked="0" hidden="1"/>
    </xf>
    <xf numFmtId="0" fontId="2" fillId="3" borderId="39" xfId="1" applyFont="1" applyFill="1" applyBorder="1" applyAlignment="1" applyProtection="1">
      <alignment horizontal="center" vertical="center" wrapText="1"/>
      <protection locked="0" hidden="1"/>
    </xf>
    <xf numFmtId="0" fontId="2" fillId="3" borderId="41" xfId="1" applyFont="1" applyFill="1" applyBorder="1" applyAlignment="1" applyProtection="1">
      <alignment horizontal="center" vertical="center" wrapText="1"/>
      <protection locked="0" hidden="1"/>
    </xf>
    <xf numFmtId="0" fontId="2" fillId="3" borderId="42" xfId="1" applyFont="1" applyFill="1" applyBorder="1" applyAlignment="1" applyProtection="1">
      <alignment horizontal="center" vertical="center" wrapText="1"/>
      <protection locked="0" hidden="1"/>
    </xf>
    <xf numFmtId="0" fontId="2" fillId="3" borderId="35" xfId="1" applyFont="1" applyFill="1" applyBorder="1" applyAlignment="1" applyProtection="1">
      <alignment horizontal="center" vertical="center" wrapText="1"/>
      <protection locked="0" hidden="1"/>
    </xf>
    <xf numFmtId="0" fontId="2" fillId="3" borderId="33" xfId="1" applyFont="1" applyFill="1" applyBorder="1" applyAlignment="1" applyProtection="1">
      <alignment horizontal="left"/>
      <protection locked="0" hidden="1"/>
    </xf>
    <xf numFmtId="0" fontId="2" fillId="3" borderId="33" xfId="1" applyFont="1" applyFill="1" applyBorder="1" applyAlignment="1" applyProtection="1">
      <alignment horizontal="center" vertical="center" wrapText="1"/>
      <protection locked="0" hidden="1"/>
    </xf>
    <xf numFmtId="0" fontId="1" fillId="0" borderId="33" xfId="1" applyBorder="1" applyAlignment="1" applyProtection="1">
      <alignment horizontal="center" vertical="center"/>
      <protection locked="0" hidden="1"/>
    </xf>
    <xf numFmtId="0" fontId="10" fillId="3" borderId="0" xfId="1" applyFont="1" applyFill="1" applyAlignment="1" applyProtection="1">
      <alignment horizontal="left"/>
      <protection locked="0" hidden="1"/>
    </xf>
    <xf numFmtId="0" fontId="23" fillId="0" borderId="3" xfId="1" applyFont="1" applyBorder="1" applyAlignment="1" applyProtection="1">
      <alignment horizontal="left"/>
      <protection locked="0" hidden="1"/>
    </xf>
    <xf numFmtId="0" fontId="23" fillId="0" borderId="4" xfId="1" applyFont="1" applyBorder="1" applyAlignment="1" applyProtection="1">
      <alignment horizontal="left"/>
      <protection locked="0" hidden="1"/>
    </xf>
    <xf numFmtId="0" fontId="23" fillId="0" borderId="14" xfId="1" applyFont="1" applyBorder="1" applyAlignment="1" applyProtection="1">
      <alignment horizontal="left"/>
      <protection locked="0" hidden="1"/>
    </xf>
    <xf numFmtId="0" fontId="1" fillId="0" borderId="29" xfId="1" applyBorder="1" applyAlignment="1" applyProtection="1">
      <alignment horizontal="left" vertical="center"/>
      <protection locked="0" hidden="1"/>
    </xf>
    <xf numFmtId="0" fontId="1" fillId="0" borderId="31" xfId="1" applyBorder="1" applyAlignment="1" applyProtection="1">
      <alignment horizontal="left" vertical="center"/>
      <protection locked="0" hidden="1"/>
    </xf>
    <xf numFmtId="0" fontId="1" fillId="0" borderId="32" xfId="1" applyBorder="1" applyAlignment="1" applyProtection="1">
      <alignment horizontal="left" vertical="center"/>
      <protection locked="0" hidden="1"/>
    </xf>
    <xf numFmtId="0" fontId="1" fillId="0" borderId="29" xfId="1" applyBorder="1" applyAlignment="1" applyProtection="1">
      <alignment horizontal="center" vertical="center"/>
      <protection locked="0" hidden="1"/>
    </xf>
    <xf numFmtId="0" fontId="1" fillId="0" borderId="30" xfId="1" applyBorder="1" applyAlignment="1" applyProtection="1">
      <alignment horizontal="center" vertical="center"/>
      <protection locked="0" hidden="1"/>
    </xf>
    <xf numFmtId="0" fontId="1" fillId="0" borderId="3" xfId="1" applyBorder="1" applyAlignment="1" applyProtection="1">
      <alignment horizontal="left" vertical="center"/>
      <protection locked="0" hidden="1"/>
    </xf>
    <xf numFmtId="0" fontId="1" fillId="0" borderId="4" xfId="1" applyBorder="1" applyAlignment="1" applyProtection="1">
      <alignment horizontal="left" vertical="center"/>
      <protection locked="0" hidden="1"/>
    </xf>
    <xf numFmtId="0" fontId="1" fillId="0" borderId="14" xfId="1" applyBorder="1" applyAlignment="1" applyProtection="1">
      <alignment horizontal="left" vertical="center"/>
      <protection locked="0" hidden="1"/>
    </xf>
    <xf numFmtId="0" fontId="1" fillId="0" borderId="3" xfId="1" applyBorder="1" applyAlignment="1" applyProtection="1">
      <alignment horizontal="center" vertical="center"/>
      <protection locked="0" hidden="1"/>
    </xf>
    <xf numFmtId="0" fontId="1" fillId="0" borderId="14" xfId="1" applyBorder="1" applyAlignment="1" applyProtection="1">
      <alignment horizontal="center" vertical="center"/>
      <protection locked="0" hidden="1"/>
    </xf>
    <xf numFmtId="0" fontId="0" fillId="0" borderId="3" xfId="1" applyFont="1" applyBorder="1" applyAlignment="1" applyProtection="1">
      <alignment horizontal="center" vertical="center"/>
      <protection locked="0" hidden="1"/>
    </xf>
    <xf numFmtId="0" fontId="10" fillId="3" borderId="0" xfId="1" applyFont="1" applyFill="1" applyProtection="1">
      <protection locked="0" hidden="1"/>
    </xf>
    <xf numFmtId="0" fontId="2" fillId="3" borderId="3" xfId="1" applyFont="1" applyFill="1" applyBorder="1" applyAlignment="1" applyProtection="1">
      <alignment horizontal="center"/>
      <protection locked="0" hidden="1"/>
    </xf>
    <xf numFmtId="0" fontId="2" fillId="3" borderId="4" xfId="1" applyFont="1" applyFill="1" applyBorder="1" applyAlignment="1" applyProtection="1">
      <alignment horizontal="center"/>
      <protection locked="0" hidden="1"/>
    </xf>
    <xf numFmtId="0" fontId="2" fillId="3" borderId="22" xfId="1" applyFont="1" applyFill="1" applyBorder="1" applyAlignment="1" applyProtection="1">
      <alignment horizontal="center"/>
      <protection locked="0" hidden="1"/>
    </xf>
    <xf numFmtId="0" fontId="2" fillId="3" borderId="3" xfId="1" applyFont="1" applyFill="1" applyBorder="1" applyAlignment="1" applyProtection="1">
      <alignment horizontal="center" wrapText="1"/>
      <protection locked="0" hidden="1"/>
    </xf>
    <xf numFmtId="0" fontId="2" fillId="3" borderId="4" xfId="1" applyFont="1" applyFill="1" applyBorder="1" applyAlignment="1" applyProtection="1">
      <alignment horizontal="center" wrapText="1"/>
      <protection locked="0" hidden="1"/>
    </xf>
    <xf numFmtId="0" fontId="2" fillId="3" borderId="7" xfId="1" applyFont="1" applyFill="1" applyBorder="1" applyAlignment="1" applyProtection="1">
      <alignment horizontal="center"/>
      <protection locked="0" hidden="1"/>
    </xf>
    <xf numFmtId="0" fontId="2" fillId="3" borderId="6" xfId="1" applyFont="1" applyFill="1" applyBorder="1" applyAlignment="1" applyProtection="1">
      <alignment horizontal="center"/>
      <protection locked="0" hidden="1"/>
    </xf>
    <xf numFmtId="0" fontId="3" fillId="4" borderId="24" xfId="1" applyFont="1" applyFill="1" applyBorder="1" applyAlignment="1" applyProtection="1">
      <alignment horizontal="left" vertical="center" wrapText="1"/>
      <protection locked="0" hidden="1"/>
    </xf>
    <xf numFmtId="0" fontId="3" fillId="4" borderId="16" xfId="1" applyFont="1" applyFill="1" applyBorder="1" applyAlignment="1" applyProtection="1">
      <alignment horizontal="left" vertical="center" wrapText="1"/>
      <protection locked="0" hidden="1"/>
    </xf>
    <xf numFmtId="0" fontId="3" fillId="4" borderId="25" xfId="1" applyFont="1" applyFill="1" applyBorder="1" applyAlignment="1" applyProtection="1">
      <alignment horizontal="left" vertical="center" wrapText="1"/>
      <protection locked="0" hidden="1"/>
    </xf>
    <xf numFmtId="0" fontId="3" fillId="4" borderId="26" xfId="1" applyFont="1" applyFill="1" applyBorder="1" applyAlignment="1" applyProtection="1">
      <alignment horizontal="left" vertical="center" wrapText="1"/>
      <protection locked="0" hidden="1"/>
    </xf>
    <xf numFmtId="0" fontId="3" fillId="4" borderId="27" xfId="1" applyFont="1" applyFill="1" applyBorder="1" applyAlignment="1" applyProtection="1">
      <alignment horizontal="left" vertical="center" wrapText="1"/>
      <protection locked="0" hidden="1"/>
    </xf>
    <xf numFmtId="0" fontId="1" fillId="4" borderId="25" xfId="1" applyFill="1" applyBorder="1" applyAlignment="1" applyProtection="1">
      <alignment horizontal="left" vertical="center" wrapText="1"/>
      <protection locked="0" hidden="1"/>
    </xf>
    <xf numFmtId="0" fontId="1" fillId="4" borderId="28" xfId="1" applyFill="1" applyBorder="1" applyAlignment="1" applyProtection="1">
      <alignment horizontal="left" vertical="center" wrapText="1"/>
      <protection locked="0" hidden="1"/>
    </xf>
    <xf numFmtId="0" fontId="12" fillId="4" borderId="24" xfId="1" applyFont="1" applyFill="1" applyBorder="1" applyAlignment="1" applyProtection="1">
      <alignment horizontal="left" vertical="center"/>
      <protection locked="0" hidden="1"/>
    </xf>
    <xf numFmtId="0" fontId="12" fillId="4" borderId="16" xfId="1" applyFont="1" applyFill="1" applyBorder="1" applyAlignment="1" applyProtection="1">
      <alignment horizontal="left" vertical="center"/>
      <protection locked="0" hidden="1"/>
    </xf>
    <xf numFmtId="0" fontId="12" fillId="4" borderId="25" xfId="1" applyFont="1" applyFill="1" applyBorder="1" applyAlignment="1" applyProtection="1">
      <alignment horizontal="left" vertical="center" wrapText="1"/>
      <protection locked="0" hidden="1"/>
    </xf>
    <xf numFmtId="0" fontId="12" fillId="4" borderId="26" xfId="1" applyFont="1" applyFill="1" applyBorder="1" applyAlignment="1" applyProtection="1">
      <alignment horizontal="left" vertical="center" wrapText="1"/>
      <protection locked="0" hidden="1"/>
    </xf>
    <xf numFmtId="0" fontId="12" fillId="4" borderId="27" xfId="1" applyFont="1" applyFill="1" applyBorder="1" applyAlignment="1" applyProtection="1">
      <alignment horizontal="left" vertical="center" wrapText="1"/>
      <protection locked="0" hidden="1"/>
    </xf>
    <xf numFmtId="0" fontId="1" fillId="4" borderId="25" xfId="1" applyFill="1" applyBorder="1" applyAlignment="1" applyProtection="1">
      <alignment horizontal="center" vertical="center" wrapText="1"/>
      <protection locked="0" hidden="1"/>
    </xf>
    <xf numFmtId="0" fontId="1" fillId="4" borderId="28" xfId="1" applyFill="1" applyBorder="1" applyAlignment="1" applyProtection="1">
      <alignment horizontal="center" vertical="center" wrapText="1"/>
      <protection locked="0" hidden="1"/>
    </xf>
    <xf numFmtId="0" fontId="2" fillId="3" borderId="21" xfId="1" applyFont="1" applyFill="1" applyBorder="1" applyAlignment="1" applyProtection="1">
      <alignment horizontal="center"/>
      <protection locked="0" hidden="1"/>
    </xf>
    <xf numFmtId="0" fontId="2" fillId="3" borderId="29" xfId="1" applyFont="1" applyFill="1" applyBorder="1" applyAlignment="1" applyProtection="1">
      <alignment horizontal="center"/>
      <protection locked="0" hidden="1"/>
    </xf>
    <xf numFmtId="0" fontId="2" fillId="3" borderId="30" xfId="1" applyFont="1" applyFill="1" applyBorder="1" applyAlignment="1" applyProtection="1">
      <alignment horizontal="center"/>
      <protection locked="0" hidden="1"/>
    </xf>
    <xf numFmtId="0" fontId="2" fillId="3" borderId="3" xfId="1" applyFont="1" applyFill="1" applyBorder="1" applyAlignment="1" applyProtection="1">
      <alignment horizontal="left"/>
      <protection locked="0" hidden="1"/>
    </xf>
    <xf numFmtId="0" fontId="2" fillId="3" borderId="4" xfId="1" applyFont="1" applyFill="1" applyBorder="1" applyAlignment="1" applyProtection="1">
      <alignment horizontal="left"/>
      <protection locked="0" hidden="1"/>
    </xf>
    <xf numFmtId="0" fontId="0" fillId="0" borderId="3" xfId="1" applyFont="1" applyBorder="1" applyAlignment="1" applyProtection="1">
      <alignment horizontal="left" vertical="center"/>
      <protection locked="0" hidden="1"/>
    </xf>
    <xf numFmtId="0" fontId="25" fillId="7" borderId="38" xfId="6" applyFont="1" applyFill="1" applyBorder="1" applyAlignment="1" applyProtection="1">
      <alignment horizontal="center" vertical="center"/>
      <protection locked="0"/>
    </xf>
    <xf numFmtId="0" fontId="25" fillId="7" borderId="4" xfId="6" applyFont="1" applyFill="1" applyBorder="1" applyAlignment="1" applyProtection="1">
      <alignment horizontal="center" vertical="center"/>
      <protection locked="0"/>
    </xf>
    <xf numFmtId="0" fontId="12" fillId="4" borderId="7" xfId="1" applyFont="1" applyFill="1" applyBorder="1" applyAlignment="1" applyProtection="1">
      <alignment horizontal="left" vertical="center" wrapText="1"/>
      <protection locked="0" hidden="1"/>
    </xf>
    <xf numFmtId="0" fontId="12" fillId="4" borderId="6" xfId="1" applyFont="1" applyFill="1" applyBorder="1" applyAlignment="1" applyProtection="1">
      <alignment horizontal="left" vertical="center" wrapText="1"/>
      <protection locked="0" hidden="1"/>
    </xf>
    <xf numFmtId="0" fontId="12" fillId="4" borderId="8" xfId="1" applyFont="1" applyFill="1" applyBorder="1" applyAlignment="1" applyProtection="1">
      <alignment horizontal="left" vertical="center" wrapText="1"/>
      <protection locked="0" hidden="1"/>
    </xf>
    <xf numFmtId="0" fontId="12" fillId="4" borderId="10" xfId="1" applyFont="1" applyFill="1" applyBorder="1" applyAlignment="1" applyProtection="1">
      <alignment horizontal="left" vertical="center" wrapText="1"/>
      <protection locked="0" hidden="1"/>
    </xf>
    <xf numFmtId="0" fontId="12" fillId="4" borderId="11" xfId="1" applyFont="1" applyFill="1" applyBorder="1" applyAlignment="1" applyProtection="1">
      <alignment horizontal="left" vertical="center" wrapText="1"/>
      <protection locked="0" hidden="1"/>
    </xf>
    <xf numFmtId="0" fontId="12" fillId="4" borderId="12" xfId="1" applyFont="1" applyFill="1" applyBorder="1" applyAlignment="1" applyProtection="1">
      <alignment horizontal="left" vertical="center" wrapText="1"/>
      <protection locked="0" hidden="1"/>
    </xf>
    <xf numFmtId="0" fontId="2" fillId="3" borderId="44" xfId="1" applyFont="1" applyFill="1" applyBorder="1" applyAlignment="1" applyProtection="1">
      <alignment horizontal="center" vertical="center" wrapText="1"/>
      <protection locked="0" hidden="1"/>
    </xf>
    <xf numFmtId="0" fontId="2" fillId="3" borderId="45" xfId="1" applyFont="1" applyFill="1" applyBorder="1" applyAlignment="1" applyProtection="1">
      <alignment horizontal="center" vertical="center" wrapText="1"/>
      <protection locked="0" hidden="1"/>
    </xf>
    <xf numFmtId="0" fontId="0" fillId="0" borderId="46" xfId="1" applyFont="1" applyBorder="1" applyAlignment="1" applyProtection="1">
      <alignment horizontal="left"/>
      <protection locked="0" hidden="1"/>
    </xf>
    <xf numFmtId="0" fontId="0" fillId="0" borderId="47" xfId="1" applyFont="1" applyBorder="1" applyAlignment="1" applyProtection="1">
      <alignment horizontal="left"/>
      <protection locked="0" hidden="1"/>
    </xf>
    <xf numFmtId="0" fontId="0" fillId="0" borderId="48" xfId="1" applyFont="1" applyBorder="1" applyAlignment="1" applyProtection="1">
      <alignment horizontal="left"/>
      <protection locked="0" hidden="1"/>
    </xf>
    <xf numFmtId="0" fontId="0" fillId="0" borderId="49" xfId="1" applyFont="1" applyBorder="1" applyAlignment="1" applyProtection="1">
      <alignment horizontal="left"/>
      <protection locked="0" hidden="1"/>
    </xf>
    <xf numFmtId="0" fontId="0" fillId="0" borderId="50" xfId="1" applyFont="1" applyBorder="1" applyAlignment="1" applyProtection="1">
      <alignment horizontal="left"/>
      <protection locked="0" hidden="1"/>
    </xf>
    <xf numFmtId="0" fontId="0" fillId="0" borderId="51" xfId="1" applyFont="1" applyBorder="1" applyAlignment="1" applyProtection="1">
      <alignment horizontal="left"/>
      <protection locked="0" hidden="1"/>
    </xf>
    <xf numFmtId="0" fontId="1" fillId="4" borderId="3" xfId="1" applyFill="1" applyBorder="1" applyAlignment="1" applyProtection="1">
      <alignment vertical="center" wrapText="1"/>
      <protection locked="0" hidden="1"/>
    </xf>
    <xf numFmtId="0" fontId="1" fillId="4" borderId="4" xfId="1" applyFill="1" applyBorder="1" applyAlignment="1" applyProtection="1">
      <alignment vertical="center" wrapText="1"/>
      <protection locked="0" hidden="1"/>
    </xf>
    <xf numFmtId="0" fontId="1" fillId="4" borderId="14" xfId="1" applyFill="1" applyBorder="1" applyAlignment="1" applyProtection="1">
      <alignment vertical="center" wrapText="1"/>
      <protection locked="0" hidden="1"/>
    </xf>
    <xf numFmtId="0" fontId="12" fillId="0" borderId="3" xfId="1" applyFont="1" applyBorder="1" applyAlignment="1" applyProtection="1">
      <alignment vertical="center" wrapText="1"/>
      <protection locked="0" hidden="1"/>
    </xf>
    <xf numFmtId="0" fontId="12" fillId="0" borderId="4" xfId="1" applyFont="1" applyBorder="1" applyAlignment="1" applyProtection="1">
      <alignment vertical="center" wrapText="1"/>
      <protection locked="0" hidden="1"/>
    </xf>
    <xf numFmtId="0" fontId="12" fillId="0" borderId="14" xfId="1" applyFont="1" applyBorder="1" applyAlignment="1" applyProtection="1">
      <alignment vertical="center" wrapText="1"/>
      <protection locked="0" hidden="1"/>
    </xf>
    <xf numFmtId="0" fontId="1" fillId="0" borderId="3" xfId="1" applyBorder="1" applyAlignment="1" applyProtection="1">
      <alignment vertical="center"/>
      <protection locked="0" hidden="1"/>
    </xf>
    <xf numFmtId="0" fontId="1" fillId="0" borderId="4" xfId="1" applyBorder="1" applyAlignment="1" applyProtection="1">
      <alignment vertical="center"/>
      <protection locked="0" hidden="1"/>
    </xf>
    <xf numFmtId="0" fontId="1" fillId="0" borderId="14" xfId="1" applyBorder="1" applyAlignment="1" applyProtection="1">
      <alignment vertical="center"/>
      <protection locked="0" hidden="1"/>
    </xf>
    <xf numFmtId="0" fontId="2" fillId="3" borderId="14" xfId="1" applyFont="1" applyFill="1" applyBorder="1" applyAlignment="1" applyProtection="1">
      <alignment horizontal="center"/>
      <protection locked="0" hidden="1"/>
    </xf>
    <xf numFmtId="0" fontId="1" fillId="4" borderId="3" xfId="1" applyFill="1" applyBorder="1" applyAlignment="1" applyProtection="1">
      <alignment vertical="top" wrapText="1"/>
      <protection locked="0" hidden="1"/>
    </xf>
    <xf numFmtId="0" fontId="1" fillId="4" borderId="4" xfId="1" applyFill="1" applyBorder="1" applyAlignment="1" applyProtection="1">
      <alignment vertical="top" wrapText="1"/>
      <protection locked="0" hidden="1"/>
    </xf>
    <xf numFmtId="0" fontId="1" fillId="4" borderId="14" xfId="1" applyFill="1" applyBorder="1" applyAlignment="1" applyProtection="1">
      <alignment vertical="top" wrapText="1"/>
      <protection locked="0" hidden="1"/>
    </xf>
    <xf numFmtId="0" fontId="1" fillId="0" borderId="3" xfId="1" applyBorder="1" applyAlignment="1" applyProtection="1">
      <alignment vertical="center" wrapText="1"/>
      <protection locked="0" hidden="1"/>
    </xf>
    <xf numFmtId="0" fontId="1" fillId="0" borderId="4" xfId="1" applyBorder="1" applyAlignment="1" applyProtection="1">
      <alignment vertical="center" wrapText="1"/>
      <protection locked="0" hidden="1"/>
    </xf>
    <xf numFmtId="0" fontId="1" fillId="0" borderId="14" xfId="1" applyBorder="1" applyAlignment="1" applyProtection="1">
      <alignment vertical="center" wrapText="1"/>
      <protection locked="0" hidden="1"/>
    </xf>
    <xf numFmtId="0" fontId="2" fillId="3" borderId="14" xfId="1" applyFont="1" applyFill="1" applyBorder="1" applyAlignment="1" applyProtection="1">
      <alignment horizontal="center" wrapText="1"/>
      <protection locked="0" hidden="1"/>
    </xf>
    <xf numFmtId="0" fontId="0" fillId="0" borderId="3" xfId="1" applyFont="1" applyBorder="1" applyAlignment="1" applyProtection="1">
      <alignment vertical="center" wrapText="1"/>
      <protection locked="0" hidden="1"/>
    </xf>
    <xf numFmtId="0" fontId="4" fillId="3" borderId="39" xfId="1" applyFont="1" applyFill="1" applyBorder="1" applyAlignment="1" applyProtection="1">
      <alignment horizontal="center"/>
      <protection locked="0" hidden="1"/>
    </xf>
    <xf numFmtId="0" fontId="4" fillId="3" borderId="40" xfId="1" applyFont="1" applyFill="1" applyBorder="1" applyAlignment="1" applyProtection="1">
      <alignment horizontal="center"/>
      <protection locked="0" hidden="1"/>
    </xf>
    <xf numFmtId="0" fontId="4" fillId="3" borderId="41" xfId="1" applyFont="1" applyFill="1" applyBorder="1" applyAlignment="1" applyProtection="1">
      <alignment horizontal="center"/>
      <protection locked="0" hidden="1"/>
    </xf>
    <xf numFmtId="0" fontId="4" fillId="3" borderId="42" xfId="1" applyFont="1" applyFill="1" applyBorder="1" applyAlignment="1" applyProtection="1">
      <alignment horizontal="center"/>
      <protection locked="0" hidden="1"/>
    </xf>
    <xf numFmtId="0" fontId="4" fillId="3" borderId="34" xfId="1" applyFont="1" applyFill="1" applyBorder="1" applyAlignment="1" applyProtection="1">
      <alignment horizontal="center"/>
      <protection locked="0" hidden="1"/>
    </xf>
    <xf numFmtId="0" fontId="4" fillId="3" borderId="35" xfId="1" applyFont="1" applyFill="1" applyBorder="1" applyAlignment="1" applyProtection="1">
      <alignment horizontal="center"/>
      <protection locked="0" hidden="1"/>
    </xf>
    <xf numFmtId="0" fontId="10" fillId="3" borderId="33" xfId="1" applyFont="1" applyFill="1" applyBorder="1" applyAlignment="1" applyProtection="1">
      <alignment horizontal="left"/>
      <protection locked="0" hidden="1"/>
    </xf>
    <xf numFmtId="0" fontId="0" fillId="0" borderId="33" xfId="1" applyFont="1" applyBorder="1" applyAlignment="1" applyProtection="1">
      <alignment horizontal="left" wrapText="1"/>
      <protection locked="0" hidden="1"/>
    </xf>
    <xf numFmtId="0" fontId="1" fillId="0" borderId="33" xfId="1" applyBorder="1" applyAlignment="1" applyProtection="1">
      <alignment horizontal="left"/>
      <protection locked="0" hidden="1"/>
    </xf>
    <xf numFmtId="0" fontId="1" fillId="0" borderId="33" xfId="1" applyBorder="1" applyAlignment="1" applyProtection="1">
      <alignment horizontal="center"/>
      <protection locked="0" hidden="1"/>
    </xf>
    <xf numFmtId="0" fontId="1" fillId="0" borderId="33" xfId="1" applyBorder="1" applyProtection="1">
      <protection locked="0" hidden="1"/>
    </xf>
    <xf numFmtId="0" fontId="1" fillId="0" borderId="37" xfId="1" applyBorder="1" applyAlignment="1" applyProtection="1">
      <alignment horizontal="left"/>
      <protection locked="0" hidden="1"/>
    </xf>
    <xf numFmtId="0" fontId="1" fillId="0" borderId="43" xfId="1" applyBorder="1" applyAlignment="1" applyProtection="1">
      <alignment horizontal="left"/>
      <protection locked="0" hidden="1"/>
    </xf>
    <xf numFmtId="0" fontId="0" fillId="0" borderId="33" xfId="1" applyFont="1" applyBorder="1" applyAlignment="1" applyProtection="1">
      <alignment horizontal="center"/>
      <protection locked="0" hidden="1"/>
    </xf>
    <xf numFmtId="0" fontId="1" fillId="0" borderId="7" xfId="1" applyBorder="1" applyAlignment="1" applyProtection="1">
      <alignment horizontal="center"/>
      <protection locked="0" hidden="1"/>
    </xf>
    <xf numFmtId="0" fontId="1" fillId="0" borderId="6" xfId="1" applyBorder="1" applyAlignment="1" applyProtection="1">
      <alignment horizontal="center"/>
      <protection locked="0" hidden="1"/>
    </xf>
    <xf numFmtId="0" fontId="1" fillId="0" borderId="8" xfId="1" applyBorder="1" applyAlignment="1" applyProtection="1">
      <alignment horizontal="center"/>
      <protection locked="0" hidden="1"/>
    </xf>
    <xf numFmtId="0" fontId="1" fillId="0" borderId="9" xfId="1" applyBorder="1" applyAlignment="1" applyProtection="1">
      <alignment horizontal="center"/>
      <protection locked="0" hidden="1"/>
    </xf>
    <xf numFmtId="0" fontId="1" fillId="0" borderId="0" xfId="1" applyAlignment="1" applyProtection="1">
      <alignment horizontal="center"/>
      <protection locked="0" hidden="1"/>
    </xf>
    <xf numFmtId="0" fontId="1" fillId="0" borderId="5" xfId="1" applyBorder="1" applyAlignment="1" applyProtection="1">
      <alignment horizontal="center"/>
      <protection locked="0" hidden="1"/>
    </xf>
    <xf numFmtId="0" fontId="1" fillId="0" borderId="10" xfId="1" applyBorder="1" applyAlignment="1" applyProtection="1">
      <alignment horizontal="center"/>
      <protection locked="0" hidden="1"/>
    </xf>
    <xf numFmtId="0" fontId="1" fillId="0" borderId="11" xfId="1" applyBorder="1" applyAlignment="1" applyProtection="1">
      <alignment horizontal="center"/>
      <protection locked="0" hidden="1"/>
    </xf>
    <xf numFmtId="0" fontId="1" fillId="0" borderId="12" xfId="1" applyBorder="1" applyAlignment="1" applyProtection="1">
      <alignment horizontal="center"/>
      <protection locked="0" hidden="1"/>
    </xf>
  </cellXfs>
  <cellStyles count="9">
    <cellStyle name="Excel Built-in Normal" xfId="5" xr:uid="{00000000-0005-0000-0000-000000000000}"/>
    <cellStyle name="Normal" xfId="0" builtinId="0"/>
    <cellStyle name="Normal 2" xfId="8" xr:uid="{00000000-0005-0000-0000-000002000000}"/>
    <cellStyle name="Normal 2 2" xfId="4" xr:uid="{00000000-0005-0000-0000-000003000000}"/>
    <cellStyle name="Normal 3" xfId="7" xr:uid="{00000000-0005-0000-0000-000004000000}"/>
    <cellStyle name="Normal 4" xfId="3" xr:uid="{00000000-0005-0000-0000-000005000000}"/>
    <cellStyle name="Normal 6" xfId="1" xr:uid="{00000000-0005-0000-0000-000006000000}"/>
    <cellStyle name="Normal_Administracion Salarial Julio 20080806.1" xfId="2" xr:uid="{00000000-0005-0000-0000-000007000000}"/>
    <cellStyle name="Normal_formato base" xfId="6" xr:uid="{00000000-0005-0000-0000-000008000000}"/>
  </cellStyles>
  <dxfs count="1"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erebrito\Documents\RESPALDO%20DROPBOX\INSTITUCIONES\INIAP\2016\TALENTO%20HUMANO\Formularios%20manual%20de%20puestos%20MDT\DESCRIPTIVO%20PUEST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bre del Puesto........."/>
      <sheetName val="DICCIONARIO COMPETENCIAS"/>
      <sheetName val="MATRIZ DE VERBOS"/>
    </sheetNames>
    <sheetDataSet>
      <sheetData sheetId="0">
        <row r="103">
          <cell r="O103" t="str">
            <v>Administrativo</v>
          </cell>
          <cell r="P103" t="str">
            <v>Servidor Público de Apoyo 1</v>
          </cell>
          <cell r="Q103">
            <v>1</v>
          </cell>
          <cell r="R103" t="str">
            <v>Nacional</v>
          </cell>
          <cell r="S103" t="str">
            <v>Hasta 1 año</v>
          </cell>
          <cell r="T103" t="str">
            <v>Bachiller</v>
          </cell>
        </row>
        <row r="104">
          <cell r="O104" t="str">
            <v>Técnico</v>
          </cell>
          <cell r="P104" t="str">
            <v>Servidor Público de Apoyo 2</v>
          </cell>
          <cell r="Q104">
            <v>2</v>
          </cell>
          <cell r="R104" t="str">
            <v>Provincial</v>
          </cell>
          <cell r="S104" t="str">
            <v>1 año</v>
          </cell>
          <cell r="T104" t="str">
            <v>Técnico</v>
          </cell>
        </row>
        <row r="105">
          <cell r="O105" t="str">
            <v>Ejecución de Procesos de Apoyo y Tecnológico</v>
          </cell>
          <cell r="P105" t="str">
            <v>Servidor Público de Apoyo 3</v>
          </cell>
          <cell r="Q105">
            <v>3</v>
          </cell>
          <cell r="R105" t="str">
            <v>Zonal</v>
          </cell>
          <cell r="S105" t="str">
            <v>2 años</v>
          </cell>
          <cell r="T105" t="str">
            <v>Tercer año o sexto semestre aprobado</v>
          </cell>
        </row>
        <row r="106">
          <cell r="O106" t="str">
            <v>Ejecución de Procesos</v>
          </cell>
          <cell r="P106" t="str">
            <v>Servidor Público de Apoyo 4</v>
          </cell>
          <cell r="Q106">
            <v>4</v>
          </cell>
          <cell r="R106" t="str">
            <v>Distrital</v>
          </cell>
          <cell r="S106" t="str">
            <v>3 - 4 años</v>
          </cell>
          <cell r="T106" t="str">
            <v>Tercer Nivel</v>
          </cell>
        </row>
        <row r="107">
          <cell r="O107" t="str">
            <v>Ejecución y Supervisión de Procesos</v>
          </cell>
          <cell r="P107" t="str">
            <v>Servidor Público 1</v>
          </cell>
          <cell r="Q107">
            <v>5</v>
          </cell>
          <cell r="R107" t="str">
            <v>Circuital</v>
          </cell>
          <cell r="S107" t="str">
            <v>5 - 6 años</v>
          </cell>
          <cell r="T107" t="str">
            <v>Cuarto Nivel</v>
          </cell>
        </row>
        <row r="108">
          <cell r="O108" t="str">
            <v>Ejecución y Coordinación de Procesos</v>
          </cell>
          <cell r="P108" t="str">
            <v>Servidor Público 2</v>
          </cell>
          <cell r="Q108">
            <v>6</v>
          </cell>
          <cell r="S108" t="str">
            <v>7 - 9 años</v>
          </cell>
        </row>
        <row r="109">
          <cell r="O109" t="str">
            <v>Dirección de Unidad Organizacional</v>
          </cell>
          <cell r="P109" t="str">
            <v>Servidor Público 3</v>
          </cell>
          <cell r="Q109">
            <v>7</v>
          </cell>
          <cell r="S109" t="str">
            <v>10 años o más</v>
          </cell>
        </row>
        <row r="110">
          <cell r="P110" t="str">
            <v>Servidor Público 4</v>
          </cell>
          <cell r="Q110">
            <v>8</v>
          </cell>
        </row>
        <row r="111">
          <cell r="P111" t="str">
            <v>Servidor Público 5</v>
          </cell>
          <cell r="Q111">
            <v>9</v>
          </cell>
        </row>
        <row r="112">
          <cell r="P112" t="str">
            <v>Servidor Público 6</v>
          </cell>
          <cell r="Q112">
            <v>10</v>
          </cell>
        </row>
        <row r="113">
          <cell r="P113" t="str">
            <v>Servidor Público 7</v>
          </cell>
          <cell r="Q113">
            <v>11</v>
          </cell>
        </row>
        <row r="114">
          <cell r="P114" t="str">
            <v>Servidor Público 8</v>
          </cell>
          <cell r="Q114">
            <v>12</v>
          </cell>
        </row>
        <row r="115">
          <cell r="P115" t="str">
            <v>Servidor Público 9</v>
          </cell>
          <cell r="Q115">
            <v>13</v>
          </cell>
        </row>
        <row r="116">
          <cell r="P116" t="str">
            <v>Servidor Público 10</v>
          </cell>
          <cell r="Q116">
            <v>14</v>
          </cell>
        </row>
        <row r="117">
          <cell r="P117" t="str">
            <v>Servidor Público 11</v>
          </cell>
          <cell r="Q117">
            <v>15</v>
          </cell>
        </row>
        <row r="118">
          <cell r="P118" t="str">
            <v>Servidor Público 12</v>
          </cell>
          <cell r="Q118">
            <v>16</v>
          </cell>
        </row>
        <row r="119">
          <cell r="P119" t="str">
            <v>Servidor Público 13</v>
          </cell>
          <cell r="Q119">
            <v>17</v>
          </cell>
        </row>
        <row r="120">
          <cell r="P120" t="str">
            <v>Servidor Público 14</v>
          </cell>
          <cell r="Q120">
            <v>18</v>
          </cell>
        </row>
        <row r="121">
          <cell r="P121" t="str">
            <v>Nivel Jerárquico Superior</v>
          </cell>
          <cell r="Q121">
            <v>19</v>
          </cell>
        </row>
        <row r="122">
          <cell r="Q122">
            <v>20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48"/>
  <sheetViews>
    <sheetView tabSelected="1" topLeftCell="A3" zoomScale="80" zoomScaleNormal="80" zoomScaleSheetLayoutView="82" workbookViewId="0">
      <selection activeCell="C15" sqref="C15:J18"/>
    </sheetView>
  </sheetViews>
  <sheetFormatPr baseColWidth="10" defaultColWidth="11.453125" defaultRowHeight="14.5" zeroHeight="1" x14ac:dyDescent="0.35"/>
  <cols>
    <col min="1" max="1" width="2.1796875" style="3" customWidth="1"/>
    <col min="2" max="2" width="3.453125" style="3" bestFit="1" customWidth="1"/>
    <col min="3" max="3" width="32.54296875" style="3" bestFit="1" customWidth="1"/>
    <col min="4" max="4" width="11.26953125" style="3" bestFit="1" customWidth="1"/>
    <col min="5" max="5" width="38.54296875" style="3" bestFit="1" customWidth="1"/>
    <col min="6" max="6" width="13.453125" style="3" bestFit="1" customWidth="1"/>
    <col min="7" max="7" width="21.54296875" style="3" bestFit="1" customWidth="1"/>
    <col min="8" max="8" width="18.54296875" style="3" bestFit="1" customWidth="1"/>
    <col min="9" max="9" width="17.81640625" style="3" bestFit="1" customWidth="1"/>
    <col min="10" max="10" width="20.26953125" style="3" bestFit="1" customWidth="1"/>
    <col min="11" max="11" width="26.81640625" style="3" customWidth="1"/>
    <col min="12" max="12" width="12.81640625" style="3" customWidth="1"/>
    <col min="13" max="13" width="3" style="3" customWidth="1"/>
    <col min="14" max="14" width="42.26953125" style="3" customWidth="1"/>
    <col min="15" max="18" width="11.453125" style="3" customWidth="1"/>
    <col min="19" max="19" width="17.7265625" style="3" customWidth="1"/>
    <col min="20" max="20" width="11.453125" style="3" customWidth="1"/>
    <col min="21" max="21" width="11.1796875" style="3" customWidth="1"/>
    <col min="22" max="22" width="43.1796875" style="3" customWidth="1"/>
    <col min="23" max="25" width="11.453125" style="3" customWidth="1"/>
    <col min="26" max="26" width="47.7265625" style="3" customWidth="1"/>
    <col min="27" max="27" width="11.453125" style="3" customWidth="1"/>
    <col min="28" max="28" width="42.7265625" style="3" customWidth="1"/>
    <col min="29" max="29" width="11.453125" style="3" customWidth="1"/>
    <col min="30" max="30" width="47.7265625" style="3" customWidth="1"/>
    <col min="31" max="31" width="12.54296875" style="3" customWidth="1"/>
    <col min="32" max="32" width="55" style="3" customWidth="1"/>
    <col min="33" max="33" width="11.453125" style="3" customWidth="1"/>
    <col min="34" max="34" width="53.81640625" style="3" customWidth="1"/>
    <col min="35" max="44" width="11.453125" style="3" customWidth="1"/>
    <col min="45" max="16384" width="11.453125" style="3"/>
  </cols>
  <sheetData>
    <row r="1" spans="2:36" ht="18.5" x14ac:dyDescent="0.45">
      <c r="B1" s="4"/>
      <c r="C1" s="151" t="s">
        <v>0</v>
      </c>
      <c r="D1" s="152"/>
      <c r="E1" s="152"/>
      <c r="F1" s="152"/>
      <c r="G1" s="152"/>
      <c r="H1" s="152"/>
      <c r="I1" s="152"/>
      <c r="J1" s="153"/>
      <c r="K1" s="4"/>
      <c r="Z1" s="5" t="s">
        <v>1</v>
      </c>
      <c r="AB1" s="6" t="s">
        <v>144</v>
      </c>
      <c r="AD1" s="5" t="s">
        <v>2</v>
      </c>
      <c r="AE1" s="7"/>
      <c r="AF1" s="5"/>
      <c r="AH1" s="8" t="s">
        <v>440</v>
      </c>
      <c r="AI1" s="8"/>
      <c r="AJ1" s="9" t="s">
        <v>171</v>
      </c>
    </row>
    <row r="2" spans="2:36" ht="18.5" x14ac:dyDescent="0.45">
      <c r="B2" s="4"/>
      <c r="C2" s="154" t="s">
        <v>176</v>
      </c>
      <c r="D2" s="155"/>
      <c r="E2" s="155"/>
      <c r="F2" s="155"/>
      <c r="G2" s="155"/>
      <c r="H2" s="155"/>
      <c r="I2" s="155"/>
      <c r="J2" s="156"/>
      <c r="K2" s="4"/>
      <c r="Z2" s="8" t="s">
        <v>177</v>
      </c>
      <c r="AB2" s="10" t="s">
        <v>142</v>
      </c>
      <c r="AD2" s="11" t="s">
        <v>4</v>
      </c>
      <c r="AE2" s="12"/>
      <c r="AF2" s="10"/>
      <c r="AH2" s="8" t="s">
        <v>280</v>
      </c>
      <c r="AI2" s="8"/>
      <c r="AJ2" s="9" t="s">
        <v>172</v>
      </c>
    </row>
    <row r="3" spans="2:36" x14ac:dyDescent="0.35">
      <c r="B3" s="4"/>
      <c r="C3" s="4"/>
      <c r="D3" s="4"/>
      <c r="E3" s="4"/>
      <c r="F3" s="4"/>
      <c r="G3" s="4"/>
      <c r="H3" s="4"/>
      <c r="I3" s="4"/>
      <c r="J3" s="4"/>
      <c r="K3" s="4"/>
      <c r="Z3" s="8" t="s">
        <v>214</v>
      </c>
      <c r="AB3" s="10" t="s">
        <v>148</v>
      </c>
      <c r="AD3" s="11" t="s">
        <v>6</v>
      </c>
      <c r="AE3" s="12"/>
      <c r="AF3" s="10"/>
      <c r="AH3" s="8" t="s">
        <v>281</v>
      </c>
      <c r="AI3" s="8"/>
      <c r="AJ3" s="9" t="s">
        <v>443</v>
      </c>
    </row>
    <row r="4" spans="2:36" x14ac:dyDescent="0.35">
      <c r="B4" s="4"/>
      <c r="C4" s="4"/>
      <c r="D4" s="4"/>
      <c r="E4" s="4"/>
      <c r="F4" s="4"/>
      <c r="G4" s="4"/>
      <c r="H4" s="4"/>
      <c r="I4" s="4"/>
      <c r="J4" s="4"/>
      <c r="K4" s="4"/>
      <c r="Z4" s="8" t="s">
        <v>279</v>
      </c>
      <c r="AB4" s="10" t="s">
        <v>143</v>
      </c>
      <c r="AD4" s="11" t="s">
        <v>8</v>
      </c>
      <c r="AE4" s="12"/>
      <c r="AF4" s="11"/>
      <c r="AH4" s="13" t="s">
        <v>386</v>
      </c>
      <c r="AI4" s="8"/>
      <c r="AJ4" s="9" t="s">
        <v>444</v>
      </c>
    </row>
    <row r="5" spans="2:36" ht="15.5" x14ac:dyDescent="0.35">
      <c r="B5" s="4"/>
      <c r="C5" s="157" t="s">
        <v>9</v>
      </c>
      <c r="D5" s="157"/>
      <c r="E5" s="4"/>
      <c r="F5" s="4"/>
      <c r="G5" s="4"/>
      <c r="H5" s="4"/>
      <c r="I5" s="4"/>
      <c r="J5" s="4"/>
      <c r="K5" s="4"/>
      <c r="T5" s="14"/>
      <c r="U5" s="14"/>
      <c r="V5" s="14"/>
      <c r="W5" s="14"/>
      <c r="X5" s="14"/>
      <c r="Y5" s="14"/>
      <c r="Z5" s="8" t="s">
        <v>338</v>
      </c>
      <c r="AB5" s="10" t="s">
        <v>145</v>
      </c>
      <c r="AD5" s="11" t="s">
        <v>11</v>
      </c>
      <c r="AE5" s="12"/>
      <c r="AF5" s="10"/>
      <c r="AH5" s="13" t="s">
        <v>387</v>
      </c>
      <c r="AI5" s="8"/>
      <c r="AJ5" s="9" t="s">
        <v>445</v>
      </c>
    </row>
    <row r="6" spans="2:36" x14ac:dyDescent="0.35">
      <c r="B6" s="4"/>
      <c r="C6" s="15"/>
      <c r="D6" s="4"/>
      <c r="E6" s="4"/>
      <c r="F6" s="4"/>
      <c r="G6" s="4"/>
      <c r="H6" s="4"/>
      <c r="I6" s="4"/>
      <c r="J6" s="4"/>
      <c r="K6" s="4"/>
      <c r="T6" s="14"/>
      <c r="U6" s="14"/>
      <c r="V6" s="14"/>
      <c r="W6" s="14"/>
      <c r="Z6" s="8" t="s">
        <v>377</v>
      </c>
      <c r="AB6" s="10" t="s">
        <v>146</v>
      </c>
      <c r="AD6" s="11" t="s">
        <v>14</v>
      </c>
      <c r="AE6" s="12"/>
      <c r="AF6" s="10"/>
      <c r="AH6" s="8" t="s">
        <v>282</v>
      </c>
      <c r="AI6" s="8"/>
      <c r="AJ6" s="9" t="s">
        <v>446</v>
      </c>
    </row>
    <row r="7" spans="2:36" ht="22" x14ac:dyDescent="0.35">
      <c r="B7" s="4"/>
      <c r="C7" s="47" t="s">
        <v>451</v>
      </c>
      <c r="D7" s="158" t="s">
        <v>471</v>
      </c>
      <c r="E7" s="159"/>
      <c r="F7" s="159"/>
      <c r="G7" s="47" t="s">
        <v>452</v>
      </c>
      <c r="H7" s="160" t="s">
        <v>472</v>
      </c>
      <c r="I7" s="161"/>
      <c r="J7" s="161"/>
      <c r="K7" s="4"/>
      <c r="T7" s="14" t="s">
        <v>458</v>
      </c>
      <c r="U7" s="14"/>
      <c r="V7" s="14" t="s">
        <v>15</v>
      </c>
      <c r="W7" s="14"/>
      <c r="Z7" s="8" t="s">
        <v>385</v>
      </c>
      <c r="AB7" s="10" t="s">
        <v>147</v>
      </c>
      <c r="AD7" s="11" t="s">
        <v>17</v>
      </c>
      <c r="AE7" s="12"/>
      <c r="AF7" s="11"/>
      <c r="AH7" s="8" t="s">
        <v>178</v>
      </c>
      <c r="AI7" s="8"/>
    </row>
    <row r="8" spans="2:36" ht="22" x14ac:dyDescent="0.35">
      <c r="C8" s="47" t="s">
        <v>173</v>
      </c>
      <c r="D8" s="158" t="s">
        <v>387</v>
      </c>
      <c r="E8" s="159"/>
      <c r="F8" s="159"/>
      <c r="G8" s="47" t="s">
        <v>455</v>
      </c>
      <c r="H8" s="162" t="s">
        <v>458</v>
      </c>
      <c r="I8" s="163"/>
      <c r="J8" s="163"/>
      <c r="T8" s="14" t="s">
        <v>459</v>
      </c>
      <c r="U8" s="14"/>
      <c r="V8" s="14"/>
      <c r="W8" s="14"/>
      <c r="Z8" s="8" t="s">
        <v>405</v>
      </c>
      <c r="AB8" s="10" t="s">
        <v>149</v>
      </c>
      <c r="AD8" s="11" t="s">
        <v>19</v>
      </c>
      <c r="AE8" s="12"/>
      <c r="AF8" s="10"/>
      <c r="AH8" s="13" t="s">
        <v>406</v>
      </c>
      <c r="AI8" s="8"/>
    </row>
    <row r="9" spans="2:36" ht="36" customHeight="1" x14ac:dyDescent="0.35">
      <c r="C9" s="47" t="s">
        <v>453</v>
      </c>
      <c r="D9" s="158" t="s">
        <v>177</v>
      </c>
      <c r="E9" s="159"/>
      <c r="F9" s="159"/>
      <c r="G9" s="47"/>
      <c r="H9" s="164"/>
      <c r="I9" s="161"/>
      <c r="J9" s="161"/>
      <c r="K9" s="4"/>
      <c r="T9" s="48" t="s">
        <v>460</v>
      </c>
      <c r="U9" s="14"/>
      <c r="V9" s="14" t="s">
        <v>20</v>
      </c>
      <c r="W9" s="14"/>
      <c r="Z9" s="10"/>
      <c r="AB9" s="10" t="s">
        <v>150</v>
      </c>
      <c r="AD9" s="11" t="s">
        <v>22</v>
      </c>
      <c r="AE9" s="12"/>
      <c r="AF9" s="10"/>
      <c r="AH9" s="13" t="s">
        <v>215</v>
      </c>
      <c r="AI9" s="8"/>
    </row>
    <row r="10" spans="2:36" ht="22" x14ac:dyDescent="0.35">
      <c r="B10" s="4"/>
      <c r="C10" s="47" t="s">
        <v>454</v>
      </c>
      <c r="D10" s="158" t="s">
        <v>23</v>
      </c>
      <c r="E10" s="159"/>
      <c r="F10" s="159"/>
      <c r="G10" s="47"/>
      <c r="H10" s="164"/>
      <c r="I10" s="161"/>
      <c r="J10" s="161"/>
      <c r="K10" s="4"/>
      <c r="T10" s="14" t="s">
        <v>26</v>
      </c>
      <c r="U10" s="14"/>
      <c r="V10" s="14" t="s">
        <v>23</v>
      </c>
      <c r="W10" s="14"/>
      <c r="Z10" s="10"/>
      <c r="AB10" s="10" t="s">
        <v>151</v>
      </c>
      <c r="AD10" s="11" t="s">
        <v>25</v>
      </c>
      <c r="AE10" s="12"/>
      <c r="AF10" s="10"/>
      <c r="AH10" s="13" t="s">
        <v>339</v>
      </c>
      <c r="AI10" s="8"/>
    </row>
    <row r="11" spans="2:36" x14ac:dyDescent="0.35">
      <c r="B11" s="4"/>
      <c r="C11" s="47" t="s">
        <v>174</v>
      </c>
      <c r="D11" s="3" t="s">
        <v>470</v>
      </c>
      <c r="K11" s="15"/>
      <c r="T11" s="14" t="s">
        <v>12</v>
      </c>
      <c r="U11" s="14"/>
      <c r="V11" s="14"/>
      <c r="W11" s="14"/>
      <c r="Z11" s="10"/>
      <c r="AB11" s="10" t="s">
        <v>152</v>
      </c>
      <c r="AD11" s="11" t="s">
        <v>29</v>
      </c>
      <c r="AE11" s="12"/>
      <c r="AF11" s="10"/>
      <c r="AH11" s="13" t="s">
        <v>340</v>
      </c>
      <c r="AI11" s="8"/>
    </row>
    <row r="12" spans="2:36" x14ac:dyDescent="0.35">
      <c r="B12" s="4"/>
      <c r="C12" s="4"/>
      <c r="D12" s="4"/>
      <c r="E12" s="4"/>
      <c r="F12" s="4"/>
      <c r="G12" s="4"/>
      <c r="H12" s="4"/>
      <c r="I12" s="4"/>
      <c r="J12" s="4"/>
      <c r="K12" s="4"/>
      <c r="T12" s="14"/>
      <c r="U12" s="14"/>
      <c r="V12" s="14"/>
      <c r="W12" s="14"/>
      <c r="Z12" s="11"/>
      <c r="AB12" s="10" t="s">
        <v>153</v>
      </c>
      <c r="AD12" s="11" t="s">
        <v>31</v>
      </c>
      <c r="AE12" s="12"/>
      <c r="AF12" s="11"/>
      <c r="AH12" s="8" t="s">
        <v>283</v>
      </c>
      <c r="AI12" s="8"/>
    </row>
    <row r="13" spans="2:36" ht="15.5" x14ac:dyDescent="0.35">
      <c r="B13" s="4"/>
      <c r="C13" s="74" t="s">
        <v>175</v>
      </c>
      <c r="D13" s="74"/>
      <c r="E13" s="4"/>
      <c r="F13" s="4"/>
      <c r="G13" s="4"/>
      <c r="H13" s="4"/>
      <c r="I13" s="4"/>
      <c r="J13" s="4"/>
      <c r="K13" s="4"/>
      <c r="T13" s="14"/>
      <c r="U13" s="14"/>
      <c r="V13" s="14"/>
      <c r="W13" s="14"/>
      <c r="Z13" s="10"/>
      <c r="AB13" s="10" t="s">
        <v>154</v>
      </c>
      <c r="AD13" s="11" t="s">
        <v>33</v>
      </c>
      <c r="AE13" s="12"/>
      <c r="AF13" s="10"/>
      <c r="AH13" s="13" t="s">
        <v>388</v>
      </c>
      <c r="AI13" s="8"/>
    </row>
    <row r="14" spans="2:36" ht="15" thickBo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W14" s="14"/>
      <c r="AB14" s="10" t="s">
        <v>155</v>
      </c>
      <c r="AD14" s="11" t="s">
        <v>35</v>
      </c>
      <c r="AE14" s="12"/>
      <c r="AF14" s="11"/>
      <c r="AH14" s="8" t="s">
        <v>284</v>
      </c>
      <c r="AI14" s="8"/>
    </row>
    <row r="15" spans="2:36" ht="15" thickTop="1" x14ac:dyDescent="0.35">
      <c r="B15" s="4"/>
      <c r="C15" s="165"/>
      <c r="D15" s="166"/>
      <c r="E15" s="166"/>
      <c r="F15" s="166"/>
      <c r="G15" s="166"/>
      <c r="H15" s="166"/>
      <c r="I15" s="166"/>
      <c r="J15" s="167"/>
      <c r="K15" s="4"/>
      <c r="W15" s="14"/>
      <c r="AB15" s="10" t="s">
        <v>156</v>
      </c>
      <c r="AD15" s="11" t="s">
        <v>37</v>
      </c>
      <c r="AE15" s="12"/>
      <c r="AF15" s="10"/>
      <c r="AH15" s="8" t="s">
        <v>285</v>
      </c>
      <c r="AI15" s="8"/>
    </row>
    <row r="16" spans="2:36" x14ac:dyDescent="0.35">
      <c r="B16" s="4"/>
      <c r="C16" s="168"/>
      <c r="D16" s="169"/>
      <c r="E16" s="169"/>
      <c r="F16" s="169"/>
      <c r="G16" s="169"/>
      <c r="H16" s="169"/>
      <c r="I16" s="169"/>
      <c r="J16" s="170"/>
      <c r="K16" s="4"/>
      <c r="T16" s="16"/>
      <c r="W16" s="14"/>
      <c r="AB16" s="10" t="s">
        <v>157</v>
      </c>
      <c r="AD16" s="11" t="s">
        <v>39</v>
      </c>
      <c r="AE16" s="12"/>
      <c r="AF16" s="10"/>
      <c r="AH16" s="8" t="s">
        <v>286</v>
      </c>
      <c r="AI16" s="8"/>
    </row>
    <row r="17" spans="2:35" x14ac:dyDescent="0.35">
      <c r="B17" s="4"/>
      <c r="C17" s="168"/>
      <c r="D17" s="169"/>
      <c r="E17" s="169"/>
      <c r="F17" s="169"/>
      <c r="G17" s="169"/>
      <c r="H17" s="169"/>
      <c r="I17" s="169"/>
      <c r="J17" s="170"/>
      <c r="K17" s="4"/>
      <c r="W17" s="14"/>
      <c r="AB17" s="10" t="s">
        <v>158</v>
      </c>
      <c r="AD17" s="11" t="s">
        <v>40</v>
      </c>
      <c r="AE17" s="12"/>
      <c r="AF17" s="10"/>
      <c r="AH17" s="8" t="s">
        <v>287</v>
      </c>
      <c r="AI17" s="8"/>
    </row>
    <row r="18" spans="2:35" ht="15" thickBot="1" x14ac:dyDescent="0.4">
      <c r="B18" s="4"/>
      <c r="C18" s="171"/>
      <c r="D18" s="172"/>
      <c r="E18" s="172"/>
      <c r="F18" s="172"/>
      <c r="G18" s="172"/>
      <c r="H18" s="172"/>
      <c r="I18" s="172"/>
      <c r="J18" s="173"/>
      <c r="K18" s="4"/>
      <c r="T18" s="17"/>
      <c r="W18" s="14"/>
      <c r="AB18" s="10" t="s">
        <v>159</v>
      </c>
      <c r="AD18" s="11" t="s">
        <v>41</v>
      </c>
      <c r="AE18" s="12"/>
      <c r="AF18" s="10"/>
      <c r="AH18" s="8" t="s">
        <v>288</v>
      </c>
      <c r="AI18" s="8"/>
    </row>
    <row r="19" spans="2:35" ht="15" thickTop="1" x14ac:dyDescent="0.35">
      <c r="B19" s="4"/>
      <c r="C19" s="4"/>
      <c r="D19" s="4"/>
      <c r="E19" s="4"/>
      <c r="F19" s="4"/>
      <c r="G19" s="4"/>
      <c r="H19" s="4"/>
      <c r="I19" s="4"/>
      <c r="J19" s="4"/>
      <c r="K19" s="4"/>
      <c r="W19" s="14"/>
      <c r="AB19" s="10" t="s">
        <v>160</v>
      </c>
      <c r="AD19" s="11" t="s">
        <v>42</v>
      </c>
      <c r="AE19" s="12"/>
      <c r="AF19" s="10"/>
      <c r="AH19" s="13" t="s">
        <v>216</v>
      </c>
      <c r="AI19" s="8"/>
    </row>
    <row r="20" spans="2:35" ht="15.5" x14ac:dyDescent="0.35">
      <c r="B20" s="4"/>
      <c r="C20" s="74" t="s">
        <v>43</v>
      </c>
      <c r="D20" s="74"/>
      <c r="E20" s="4"/>
      <c r="F20" s="4"/>
      <c r="G20" s="4"/>
      <c r="H20" s="4"/>
      <c r="I20" s="4"/>
      <c r="J20" s="4"/>
      <c r="K20" s="4"/>
      <c r="W20" s="14"/>
      <c r="AB20" s="10" t="s">
        <v>161</v>
      </c>
      <c r="AD20" s="11" t="s">
        <v>44</v>
      </c>
      <c r="AE20" s="12"/>
      <c r="AF20" s="10"/>
      <c r="AH20" s="8" t="s">
        <v>289</v>
      </c>
      <c r="AI20" s="8"/>
    </row>
    <row r="21" spans="2:35" ht="15" thickBot="1" x14ac:dyDescent="0.4">
      <c r="B21" s="4"/>
      <c r="C21" s="18"/>
      <c r="D21" s="18"/>
      <c r="E21" s="18"/>
      <c r="F21" s="18"/>
      <c r="G21" s="18"/>
      <c r="H21" s="18"/>
      <c r="I21" s="18"/>
      <c r="J21" s="4"/>
      <c r="K21" s="4"/>
      <c r="W21" s="14"/>
      <c r="AB21" s="10" t="s">
        <v>162</v>
      </c>
      <c r="AD21" s="11" t="s">
        <v>45</v>
      </c>
      <c r="AE21" s="12"/>
      <c r="AF21" s="10"/>
      <c r="AH21" s="13" t="s">
        <v>217</v>
      </c>
      <c r="AI21" s="8"/>
    </row>
    <row r="22" spans="2:35" ht="15.5" thickTop="1" thickBot="1" x14ac:dyDescent="0.4">
      <c r="B22" s="19" t="s">
        <v>46</v>
      </c>
      <c r="C22" s="90" t="s">
        <v>47</v>
      </c>
      <c r="D22" s="91"/>
      <c r="E22" s="91"/>
      <c r="F22" s="142"/>
      <c r="G22" s="20" t="s">
        <v>48</v>
      </c>
      <c r="H22" s="20" t="s">
        <v>49</v>
      </c>
      <c r="I22" s="21" t="s">
        <v>50</v>
      </c>
      <c r="J22" s="22" t="s">
        <v>51</v>
      </c>
      <c r="K22" s="4"/>
      <c r="W22" s="14"/>
      <c r="AB22" s="10" t="s">
        <v>163</v>
      </c>
      <c r="AD22" s="11" t="s">
        <v>55</v>
      </c>
      <c r="AE22" s="12"/>
      <c r="AF22" s="10"/>
      <c r="AH22" s="13" t="s">
        <v>218</v>
      </c>
      <c r="AI22" s="8"/>
    </row>
    <row r="23" spans="2:35" ht="15.5" thickTop="1" thickBot="1" x14ac:dyDescent="0.4">
      <c r="B23" s="23">
        <v>1</v>
      </c>
      <c r="C23" s="150" t="s">
        <v>468</v>
      </c>
      <c r="D23" s="147"/>
      <c r="E23" s="147"/>
      <c r="F23" s="148"/>
      <c r="G23" s="24" t="s">
        <v>56</v>
      </c>
      <c r="H23" s="25" t="s">
        <v>57</v>
      </c>
      <c r="I23" s="26" t="s">
        <v>63</v>
      </c>
      <c r="J23" s="27">
        <f>+(R24*Q24)+P24</f>
        <v>21</v>
      </c>
      <c r="K23" s="4"/>
      <c r="P23" s="22" t="s">
        <v>52</v>
      </c>
      <c r="Q23" s="22" t="s">
        <v>53</v>
      </c>
      <c r="R23" s="22" t="s">
        <v>54</v>
      </c>
      <c r="T23" s="3" t="s">
        <v>48</v>
      </c>
      <c r="U23" s="3" t="s">
        <v>49</v>
      </c>
      <c r="V23" s="3" t="s">
        <v>50</v>
      </c>
      <c r="W23" s="14"/>
      <c r="AB23" s="28"/>
      <c r="AD23" s="11" t="s">
        <v>59</v>
      </c>
      <c r="AE23" s="12"/>
      <c r="AF23" s="10"/>
      <c r="AH23" s="8" t="s">
        <v>290</v>
      </c>
      <c r="AI23" s="8"/>
    </row>
    <row r="24" spans="2:35" ht="23" thickTop="1" thickBot="1" x14ac:dyDescent="0.4">
      <c r="B24" s="23">
        <v>2</v>
      </c>
      <c r="C24" s="150"/>
      <c r="D24" s="147"/>
      <c r="E24" s="147"/>
      <c r="F24" s="148"/>
      <c r="G24" s="25"/>
      <c r="H24" s="25"/>
      <c r="I24" s="26"/>
      <c r="J24" s="27">
        <f t="shared" ref="J24:J34" si="0">+(R25*Q25)+P25</f>
        <v>0</v>
      </c>
      <c r="K24" s="4"/>
      <c r="M24" s="29">
        <f>(COUNTIF($N$23:N24,N24)-1)+N24</f>
        <v>1</v>
      </c>
      <c r="N24" s="29">
        <f>RANK(J23,$J$23:$J$34,0)</f>
        <v>1</v>
      </c>
      <c r="P24" s="30">
        <f>IF(G23=0,0,IF(G23="Todos los días",5,IF(G23="Al menos una vez por semana",4,IF(G23="Al menos una vez cada quince días",3,IF(G23="Una vez al mes",2,1)))))</f>
        <v>5</v>
      </c>
      <c r="Q24" s="30">
        <f>IF(H23=0,0,IF(H23="Consecuencias muy graves",5,IF(H23="Consecuencias graves",4,IF(H23="Consecuencias considerables",3,IF(H23="Consecuencias menores",2,1)))))</f>
        <v>4</v>
      </c>
      <c r="R24" s="30">
        <f>IF(I23=0,0,IF(I23="Máxima complejidad",5,IF(I23="Alta complejidad",4,IF(I23="Complejidad moderada",3,IF(I23="Baja complejidad",2,1)))))</f>
        <v>4</v>
      </c>
      <c r="T24" s="14" t="s">
        <v>56</v>
      </c>
      <c r="U24" s="14" t="s">
        <v>60</v>
      </c>
      <c r="V24" s="14" t="s">
        <v>58</v>
      </c>
      <c r="W24" s="14"/>
      <c r="AB24" s="28"/>
      <c r="AD24" s="11" t="s">
        <v>61</v>
      </c>
      <c r="AE24" s="12"/>
      <c r="AF24" s="11"/>
      <c r="AH24" s="8" t="s">
        <v>291</v>
      </c>
      <c r="AI24" s="8"/>
    </row>
    <row r="25" spans="2:35" ht="23" thickTop="1" thickBot="1" x14ac:dyDescent="0.4">
      <c r="B25" s="23">
        <v>3</v>
      </c>
      <c r="C25" s="150"/>
      <c r="D25" s="147"/>
      <c r="E25" s="147"/>
      <c r="F25" s="148"/>
      <c r="G25" s="24"/>
      <c r="H25" s="25"/>
      <c r="I25" s="26"/>
      <c r="J25" s="27">
        <f t="shared" si="0"/>
        <v>0</v>
      </c>
      <c r="K25" s="4"/>
      <c r="M25" s="29">
        <f>(COUNTIF($N$23:N25,N25)-1)+N25</f>
        <v>2</v>
      </c>
      <c r="N25" s="29">
        <f t="shared" ref="N25:N35" si="1">RANK(J24,$J$23:$J$34,0)</f>
        <v>2</v>
      </c>
      <c r="P25" s="30">
        <f t="shared" ref="P25:P35" si="2">IF(G24=0,0,IF(G24="Todos los días",5,IF(G24="Al menos una vez por semana",4,IF(G24="Al menos una vez cada quince días",3,IF(G24="Una vez al mes",2,1)))))</f>
        <v>0</v>
      </c>
      <c r="Q25" s="30">
        <f t="shared" ref="Q25:Q35" si="3">IF(H24=0,0,IF(H24="Consecuencias muy graves",5,IF(H24="Consecuencias graves",4,IF(H24="Consecuencias considerables",3,IF(H24="Consecuencias menores",2,1)))))</f>
        <v>0</v>
      </c>
      <c r="R25" s="30">
        <f t="shared" ref="R25:R35" si="4">IF(I24=0,0,IF(I24="Máxima complejidad",5,IF(I24="Alta complejidad",4,IF(I24="Complejidad moderada",3,IF(I24="Baja complejidad",2,1)))))</f>
        <v>0</v>
      </c>
      <c r="T25" s="14" t="s">
        <v>62</v>
      </c>
      <c r="U25" s="14" t="s">
        <v>57</v>
      </c>
      <c r="V25" s="14" t="s">
        <v>63</v>
      </c>
      <c r="W25" s="14"/>
      <c r="AB25" s="28"/>
      <c r="AD25" s="11" t="s">
        <v>64</v>
      </c>
      <c r="AE25" s="12"/>
      <c r="AF25" s="10"/>
      <c r="AH25" s="13" t="s">
        <v>219</v>
      </c>
      <c r="AI25" s="8"/>
    </row>
    <row r="26" spans="2:35" ht="23" thickTop="1" thickBot="1" x14ac:dyDescent="0.4">
      <c r="B26" s="23">
        <v>4</v>
      </c>
      <c r="C26" s="150"/>
      <c r="D26" s="147"/>
      <c r="E26" s="147"/>
      <c r="F26" s="148"/>
      <c r="G26" s="25"/>
      <c r="H26" s="25"/>
      <c r="I26" s="26"/>
      <c r="J26" s="27">
        <f t="shared" si="0"/>
        <v>0</v>
      </c>
      <c r="K26" s="4"/>
      <c r="M26" s="29">
        <f>(COUNTIF($N$23:N26,N26)-1)+N26</f>
        <v>3</v>
      </c>
      <c r="N26" s="29">
        <f t="shared" si="1"/>
        <v>2</v>
      </c>
      <c r="P26" s="30">
        <f t="shared" si="2"/>
        <v>0</v>
      </c>
      <c r="Q26" s="30">
        <f t="shared" si="3"/>
        <v>0</v>
      </c>
      <c r="R26" s="30">
        <f t="shared" si="4"/>
        <v>0</v>
      </c>
      <c r="T26" s="14" t="s">
        <v>65</v>
      </c>
      <c r="U26" s="14" t="s">
        <v>66</v>
      </c>
      <c r="V26" s="14" t="s">
        <v>67</v>
      </c>
      <c r="W26" s="14"/>
      <c r="AB26" s="28"/>
      <c r="AD26" s="11" t="s">
        <v>68</v>
      </c>
      <c r="AE26" s="12"/>
      <c r="AF26" s="10"/>
      <c r="AH26" s="13" t="s">
        <v>220</v>
      </c>
      <c r="AI26" s="8"/>
    </row>
    <row r="27" spans="2:35" ht="23" thickTop="1" thickBot="1" x14ac:dyDescent="0.4">
      <c r="B27" s="23">
        <v>5</v>
      </c>
      <c r="C27" s="150"/>
      <c r="D27" s="147"/>
      <c r="E27" s="147"/>
      <c r="F27" s="148"/>
      <c r="G27" s="25"/>
      <c r="H27" s="25"/>
      <c r="I27" s="26"/>
      <c r="J27" s="27">
        <f t="shared" si="0"/>
        <v>0</v>
      </c>
      <c r="K27" s="4"/>
      <c r="M27" s="29">
        <f>(COUNTIF($N$23:N27,N27)-1)+N27</f>
        <v>4</v>
      </c>
      <c r="N27" s="29">
        <f t="shared" si="1"/>
        <v>2</v>
      </c>
      <c r="P27" s="30">
        <f t="shared" si="2"/>
        <v>0</v>
      </c>
      <c r="Q27" s="30">
        <f t="shared" si="3"/>
        <v>0</v>
      </c>
      <c r="R27" s="30">
        <f t="shared" si="4"/>
        <v>0</v>
      </c>
      <c r="T27" s="14" t="s">
        <v>69</v>
      </c>
      <c r="U27" s="14" t="s">
        <v>70</v>
      </c>
      <c r="V27" s="14" t="s">
        <v>71</v>
      </c>
      <c r="W27" s="14"/>
      <c r="AB27" s="28"/>
      <c r="AD27" s="11" t="s">
        <v>72</v>
      </c>
      <c r="AE27" s="12"/>
      <c r="AF27" s="11"/>
      <c r="AH27" s="8" t="s">
        <v>292</v>
      </c>
      <c r="AI27" s="8"/>
    </row>
    <row r="28" spans="2:35" ht="43.5" customHeight="1" thickTop="1" thickBot="1" x14ac:dyDescent="0.4">
      <c r="B28" s="23">
        <v>6</v>
      </c>
      <c r="C28" s="150"/>
      <c r="D28" s="147"/>
      <c r="E28" s="147"/>
      <c r="F28" s="148"/>
      <c r="G28" s="25"/>
      <c r="H28" s="25"/>
      <c r="I28" s="26"/>
      <c r="J28" s="27">
        <f t="shared" si="0"/>
        <v>0</v>
      </c>
      <c r="K28" s="4"/>
      <c r="M28" s="29">
        <f>(COUNTIF($N$23:N28,N28)-1)+N28</f>
        <v>5</v>
      </c>
      <c r="N28" s="29">
        <f t="shared" si="1"/>
        <v>2</v>
      </c>
      <c r="P28" s="30">
        <f t="shared" si="2"/>
        <v>0</v>
      </c>
      <c r="Q28" s="30">
        <f t="shared" si="3"/>
        <v>0</v>
      </c>
      <c r="R28" s="30">
        <f t="shared" si="4"/>
        <v>0</v>
      </c>
      <c r="T28" s="14" t="s">
        <v>73</v>
      </c>
      <c r="U28" s="14" t="s">
        <v>74</v>
      </c>
      <c r="V28" s="14" t="s">
        <v>75</v>
      </c>
      <c r="W28" s="14"/>
      <c r="AB28" s="28"/>
      <c r="AD28" s="11" t="s">
        <v>76</v>
      </c>
      <c r="AE28" s="12"/>
      <c r="AF28" s="10"/>
      <c r="AH28" s="13" t="s">
        <v>221</v>
      </c>
      <c r="AI28" s="8"/>
    </row>
    <row r="29" spans="2:35" ht="15.5" thickTop="1" thickBot="1" x14ac:dyDescent="0.4">
      <c r="B29" s="23">
        <v>7</v>
      </c>
      <c r="C29" s="150"/>
      <c r="D29" s="147"/>
      <c r="E29" s="147"/>
      <c r="F29" s="148"/>
      <c r="G29" s="24"/>
      <c r="H29" s="25"/>
      <c r="I29" s="26"/>
      <c r="J29" s="27">
        <f t="shared" si="0"/>
        <v>0</v>
      </c>
      <c r="K29" s="4"/>
      <c r="M29" s="29">
        <f>(COUNTIF($N$23:N29,N29)-1)+N29</f>
        <v>6</v>
      </c>
      <c r="N29" s="29">
        <f t="shared" si="1"/>
        <v>2</v>
      </c>
      <c r="P29" s="30">
        <f t="shared" si="2"/>
        <v>0</v>
      </c>
      <c r="Q29" s="30">
        <f t="shared" si="3"/>
        <v>0</v>
      </c>
      <c r="R29" s="30">
        <f t="shared" si="4"/>
        <v>0</v>
      </c>
      <c r="W29" s="14"/>
      <c r="AB29" s="28"/>
      <c r="AD29" s="11" t="s">
        <v>77</v>
      </c>
      <c r="AE29" s="12"/>
      <c r="AF29" s="10"/>
      <c r="AH29" s="13" t="s">
        <v>389</v>
      </c>
      <c r="AI29" s="8"/>
    </row>
    <row r="30" spans="2:35" ht="15.5" thickTop="1" thickBot="1" x14ac:dyDescent="0.4">
      <c r="B30" s="23">
        <v>8</v>
      </c>
      <c r="C30" s="150"/>
      <c r="D30" s="147"/>
      <c r="E30" s="147"/>
      <c r="F30" s="148"/>
      <c r="G30" s="24"/>
      <c r="H30" s="25"/>
      <c r="I30" s="26"/>
      <c r="J30" s="27">
        <f t="shared" si="0"/>
        <v>0</v>
      </c>
      <c r="K30" s="4"/>
      <c r="M30" s="29">
        <f>(COUNTIF($N$23:N30,N30)-1)+N30</f>
        <v>7</v>
      </c>
      <c r="N30" s="29">
        <f t="shared" si="1"/>
        <v>2</v>
      </c>
      <c r="P30" s="30">
        <f t="shared" si="2"/>
        <v>0</v>
      </c>
      <c r="Q30" s="30">
        <f t="shared" si="3"/>
        <v>0</v>
      </c>
      <c r="R30" s="30">
        <f t="shared" si="4"/>
        <v>0</v>
      </c>
      <c r="W30" s="14"/>
      <c r="AB30" s="28"/>
      <c r="AD30" s="11" t="s">
        <v>79</v>
      </c>
      <c r="AE30" s="12"/>
      <c r="AF30" s="10"/>
      <c r="AH30" s="8" t="s">
        <v>78</v>
      </c>
      <c r="AI30" s="8"/>
    </row>
    <row r="31" spans="2:35" ht="15.5" thickTop="1" thickBot="1" x14ac:dyDescent="0.4">
      <c r="B31" s="23">
        <v>9</v>
      </c>
      <c r="C31" s="150"/>
      <c r="D31" s="147"/>
      <c r="E31" s="147"/>
      <c r="F31" s="148"/>
      <c r="G31" s="24"/>
      <c r="H31" s="25"/>
      <c r="I31" s="26"/>
      <c r="J31" s="27">
        <f t="shared" si="0"/>
        <v>0</v>
      </c>
      <c r="K31" s="4"/>
      <c r="M31" s="29">
        <f>(COUNTIF($N$23:N31,N31)-1)+N31</f>
        <v>8</v>
      </c>
      <c r="N31" s="29">
        <f t="shared" si="1"/>
        <v>2</v>
      </c>
      <c r="P31" s="30">
        <f t="shared" si="2"/>
        <v>0</v>
      </c>
      <c r="Q31" s="30">
        <f t="shared" si="3"/>
        <v>0</v>
      </c>
      <c r="R31" s="30">
        <f t="shared" si="4"/>
        <v>0</v>
      </c>
      <c r="W31" s="14"/>
      <c r="AB31" s="28"/>
      <c r="AD31" s="11" t="s">
        <v>80</v>
      </c>
      <c r="AE31" s="12"/>
      <c r="AF31" s="11"/>
      <c r="AH31" s="13" t="s">
        <v>222</v>
      </c>
      <c r="AI31" s="8"/>
    </row>
    <row r="32" spans="2:35" ht="15.5" thickTop="1" thickBot="1" x14ac:dyDescent="0.4">
      <c r="B32" s="23">
        <v>10</v>
      </c>
      <c r="C32" s="150"/>
      <c r="D32" s="147"/>
      <c r="E32" s="147"/>
      <c r="F32" s="148"/>
      <c r="G32" s="24"/>
      <c r="H32" s="25"/>
      <c r="I32" s="26"/>
      <c r="J32" s="27">
        <f t="shared" si="0"/>
        <v>0</v>
      </c>
      <c r="K32" s="4"/>
      <c r="M32" s="29">
        <f>(COUNTIF($N$23:N32,N32)-1)+N32</f>
        <v>9</v>
      </c>
      <c r="N32" s="29">
        <f t="shared" si="1"/>
        <v>2</v>
      </c>
      <c r="P32" s="30">
        <f t="shared" si="2"/>
        <v>0</v>
      </c>
      <c r="Q32" s="30">
        <f t="shared" si="3"/>
        <v>0</v>
      </c>
      <c r="R32" s="30">
        <f t="shared" si="4"/>
        <v>0</v>
      </c>
      <c r="AB32" s="28"/>
      <c r="AD32" s="11" t="s">
        <v>81</v>
      </c>
      <c r="AE32" s="12"/>
      <c r="AF32" s="10"/>
      <c r="AH32" s="13" t="s">
        <v>223</v>
      </c>
      <c r="AI32" s="8"/>
    </row>
    <row r="33" spans="2:35" ht="15.5" thickTop="1" thickBot="1" x14ac:dyDescent="0.4">
      <c r="B33" s="23">
        <v>11</v>
      </c>
      <c r="C33" s="150"/>
      <c r="D33" s="147"/>
      <c r="E33" s="147"/>
      <c r="F33" s="148"/>
      <c r="G33" s="24"/>
      <c r="H33" s="25"/>
      <c r="I33" s="26"/>
      <c r="J33" s="27">
        <f t="shared" si="0"/>
        <v>0</v>
      </c>
      <c r="K33" s="4"/>
      <c r="M33" s="29">
        <f>(COUNTIF($N$23:N33,N33)-1)+N33</f>
        <v>10</v>
      </c>
      <c r="N33" s="29">
        <f t="shared" si="1"/>
        <v>2</v>
      </c>
      <c r="P33" s="30">
        <f t="shared" si="2"/>
        <v>0</v>
      </c>
      <c r="Q33" s="30">
        <f t="shared" si="3"/>
        <v>0</v>
      </c>
      <c r="R33" s="30">
        <f t="shared" si="4"/>
        <v>0</v>
      </c>
      <c r="AB33" s="28"/>
      <c r="AD33" s="11" t="s">
        <v>82</v>
      </c>
      <c r="AE33" s="12"/>
      <c r="AF33" s="11"/>
      <c r="AH33" s="13" t="s">
        <v>224</v>
      </c>
      <c r="AI33" s="8"/>
    </row>
    <row r="34" spans="2:35" ht="15.5" thickTop="1" thickBot="1" x14ac:dyDescent="0.4">
      <c r="B34" s="23">
        <v>12</v>
      </c>
      <c r="C34" s="150"/>
      <c r="D34" s="147"/>
      <c r="E34" s="147"/>
      <c r="F34" s="148"/>
      <c r="G34" s="24"/>
      <c r="H34" s="25"/>
      <c r="I34" s="26"/>
      <c r="J34" s="27">
        <f t="shared" si="0"/>
        <v>0</v>
      </c>
      <c r="K34" s="4"/>
      <c r="M34" s="29">
        <f>(COUNTIF($N$23:N34,N34)-1)+N34</f>
        <v>11</v>
      </c>
      <c r="N34" s="29">
        <f t="shared" si="1"/>
        <v>2</v>
      </c>
      <c r="P34" s="30">
        <f t="shared" si="2"/>
        <v>0</v>
      </c>
      <c r="Q34" s="30">
        <f t="shared" si="3"/>
        <v>0</v>
      </c>
      <c r="R34" s="30">
        <f t="shared" si="4"/>
        <v>0</v>
      </c>
      <c r="AB34" s="28"/>
      <c r="AD34" s="11" t="s">
        <v>83</v>
      </c>
      <c r="AE34" s="12"/>
      <c r="AF34" s="11"/>
      <c r="AH34" s="13" t="s">
        <v>225</v>
      </c>
      <c r="AI34" s="8"/>
    </row>
    <row r="35" spans="2:35" ht="15.5" thickTop="1" thickBot="1" x14ac:dyDescent="0.4">
      <c r="C35" s="4"/>
      <c r="D35" s="4"/>
      <c r="E35" s="4"/>
      <c r="F35" s="4"/>
      <c r="G35" s="4"/>
      <c r="H35" s="4"/>
      <c r="I35" s="4"/>
      <c r="J35" s="4"/>
      <c r="K35" s="4"/>
      <c r="M35" s="29">
        <f>(COUNTIF($N$23:N35,N35)-1)+N35</f>
        <v>12</v>
      </c>
      <c r="N35" s="29">
        <f t="shared" si="1"/>
        <v>2</v>
      </c>
      <c r="P35" s="30">
        <f t="shared" si="2"/>
        <v>0</v>
      </c>
      <c r="Q35" s="30">
        <f t="shared" si="3"/>
        <v>0</v>
      </c>
      <c r="R35" s="30">
        <f t="shared" si="4"/>
        <v>0</v>
      </c>
      <c r="AB35" s="28"/>
      <c r="AD35" s="11" t="s">
        <v>84</v>
      </c>
      <c r="AE35" s="12"/>
      <c r="AF35" s="31"/>
      <c r="AH35" s="13" t="s">
        <v>226</v>
      </c>
      <c r="AI35" s="8"/>
    </row>
    <row r="36" spans="2:35" ht="15" thickTop="1" x14ac:dyDescent="0.35">
      <c r="B36" s="4"/>
      <c r="C36" s="4" t="s">
        <v>85</v>
      </c>
      <c r="D36" s="4" t="s">
        <v>86</v>
      </c>
      <c r="E36" s="4" t="s">
        <v>87</v>
      </c>
      <c r="F36" s="4"/>
      <c r="G36" s="4"/>
      <c r="H36" s="4"/>
      <c r="I36" s="4"/>
      <c r="J36" s="4"/>
      <c r="K36" s="4"/>
      <c r="AB36" s="28"/>
      <c r="AD36" s="11" t="s">
        <v>88</v>
      </c>
      <c r="AE36" s="12"/>
      <c r="AF36" s="10"/>
      <c r="AH36" s="13" t="s">
        <v>227</v>
      </c>
      <c r="AI36" s="8"/>
    </row>
    <row r="37" spans="2:35" x14ac:dyDescent="0.35">
      <c r="B37" s="4"/>
      <c r="C37" s="4"/>
      <c r="D37" s="4" t="s">
        <v>89</v>
      </c>
      <c r="E37" s="4" t="s">
        <v>90</v>
      </c>
      <c r="F37" s="4"/>
      <c r="G37" s="4"/>
      <c r="H37" s="4"/>
      <c r="I37" s="4"/>
      <c r="J37" s="4"/>
      <c r="K37" s="4"/>
      <c r="AB37" s="28"/>
      <c r="AD37" s="11" t="s">
        <v>91</v>
      </c>
      <c r="AE37" s="12"/>
      <c r="AF37" s="10"/>
      <c r="AH37" s="13" t="s">
        <v>341</v>
      </c>
      <c r="AI37" s="8"/>
    </row>
    <row r="38" spans="2:35" x14ac:dyDescent="0.35">
      <c r="B38" s="4"/>
      <c r="C38" s="4"/>
      <c r="D38" s="4" t="s">
        <v>92</v>
      </c>
      <c r="E38" s="4" t="s">
        <v>93</v>
      </c>
      <c r="F38" s="4"/>
      <c r="G38" s="4"/>
      <c r="H38" s="4"/>
      <c r="I38" s="4"/>
      <c r="J38" s="4"/>
      <c r="K38" s="4"/>
      <c r="AB38" s="28"/>
      <c r="AD38" s="11" t="s">
        <v>94</v>
      </c>
      <c r="AE38" s="12"/>
      <c r="AF38" s="10"/>
      <c r="AH38" s="8" t="s">
        <v>293</v>
      </c>
      <c r="AI38" s="8"/>
    </row>
    <row r="39" spans="2:35" ht="15.5" x14ac:dyDescent="0.35">
      <c r="B39" s="4"/>
      <c r="C39" s="32"/>
      <c r="D39" s="4"/>
      <c r="E39" s="4"/>
      <c r="F39" s="4"/>
      <c r="G39" s="4"/>
      <c r="H39" s="4"/>
      <c r="I39" s="4"/>
      <c r="J39" s="4"/>
      <c r="K39" s="4"/>
      <c r="AB39" s="28"/>
      <c r="AD39" s="11" t="s">
        <v>95</v>
      </c>
      <c r="AE39" s="12"/>
      <c r="AF39" s="10"/>
      <c r="AH39" s="8" t="s">
        <v>166</v>
      </c>
      <c r="AI39" s="8"/>
    </row>
    <row r="40" spans="2:35" ht="15.5" x14ac:dyDescent="0.35">
      <c r="B40" s="4"/>
      <c r="C40" s="74" t="s">
        <v>96</v>
      </c>
      <c r="D40" s="74"/>
      <c r="E40" s="4"/>
      <c r="F40" s="4"/>
      <c r="G40" s="4"/>
      <c r="H40" s="4"/>
      <c r="I40" s="4"/>
      <c r="J40" s="4"/>
      <c r="K40" s="4"/>
      <c r="AB40" s="28"/>
      <c r="AD40" s="11" t="s">
        <v>97</v>
      </c>
      <c r="AE40" s="12"/>
      <c r="AF40" s="10"/>
      <c r="AH40" s="13" t="s">
        <v>410</v>
      </c>
      <c r="AI40" s="8"/>
    </row>
    <row r="41" spans="2:35" ht="15" thickBot="1" x14ac:dyDescent="0.4">
      <c r="B41" s="4"/>
      <c r="C41" s="4"/>
      <c r="D41" s="4"/>
      <c r="E41" s="4"/>
      <c r="F41" s="4"/>
      <c r="G41" s="4"/>
      <c r="H41" s="4"/>
      <c r="I41" s="4"/>
      <c r="J41" s="4"/>
      <c r="K41" s="4"/>
      <c r="AB41" s="28"/>
      <c r="AD41" s="11" t="s">
        <v>98</v>
      </c>
      <c r="AE41" s="12"/>
      <c r="AF41" s="10"/>
      <c r="AH41" s="8" t="s">
        <v>179</v>
      </c>
      <c r="AI41" s="8"/>
    </row>
    <row r="42" spans="2:35" ht="60" customHeight="1" thickTop="1" thickBot="1" x14ac:dyDescent="0.4">
      <c r="B42" s="19" t="s">
        <v>46</v>
      </c>
      <c r="C42" s="90" t="s">
        <v>99</v>
      </c>
      <c r="D42" s="91"/>
      <c r="E42" s="91"/>
      <c r="F42" s="142"/>
      <c r="G42" s="93" t="s">
        <v>467</v>
      </c>
      <c r="H42" s="94"/>
      <c r="I42" s="94"/>
      <c r="J42" s="149"/>
      <c r="K42" s="4"/>
      <c r="AB42" s="28"/>
      <c r="AD42" s="11" t="s">
        <v>100</v>
      </c>
      <c r="AE42" s="12"/>
      <c r="AF42" s="33"/>
      <c r="AH42" s="13" t="s">
        <v>390</v>
      </c>
      <c r="AI42" s="8"/>
    </row>
    <row r="43" spans="2:35" ht="15.5" thickTop="1" thickBot="1" x14ac:dyDescent="0.4">
      <c r="B43" s="23">
        <v>1</v>
      </c>
      <c r="C43" s="143" t="str">
        <f>IF(COUNTIF($M$24:$M$35,B43)&gt;0,INDEX($B$23:$N$35,MATCH(B43,$M$24:$M$35,0),2),$N$44)</f>
        <v>PLANIFICAR EL TRBAJO DIARIO</v>
      </c>
      <c r="D43" s="144"/>
      <c r="E43" s="144"/>
      <c r="F43" s="145"/>
      <c r="G43" s="150"/>
      <c r="H43" s="147"/>
      <c r="I43" s="147"/>
      <c r="J43" s="148"/>
      <c r="K43" s="4"/>
      <c r="AB43" s="28"/>
      <c r="AD43" s="11" t="s">
        <v>102</v>
      </c>
      <c r="AE43" s="12"/>
      <c r="AF43" s="11"/>
      <c r="AH43" s="8" t="s">
        <v>294</v>
      </c>
      <c r="AI43" s="8"/>
    </row>
    <row r="44" spans="2:35" ht="15.5" thickTop="1" thickBot="1" x14ac:dyDescent="0.4">
      <c r="B44" s="23">
        <v>2</v>
      </c>
      <c r="C44" s="143">
        <f>IF(COUNTIF($M$24:$M$35,B44)&gt;0,INDEX($B$23:$N$35,MATCH(B44,$M$24:$M$35,0),2),$N$44)</f>
        <v>0</v>
      </c>
      <c r="D44" s="144"/>
      <c r="E44" s="144"/>
      <c r="F44" s="145"/>
      <c r="G44" s="146"/>
      <c r="H44" s="147"/>
      <c r="I44" s="147"/>
      <c r="J44" s="148"/>
      <c r="K44" s="4"/>
      <c r="M44" s="34"/>
      <c r="N44" s="29" t="s">
        <v>101</v>
      </c>
      <c r="AB44" s="28"/>
      <c r="AD44" s="11" t="s">
        <v>103</v>
      </c>
      <c r="AE44" s="12"/>
      <c r="AF44" s="11"/>
      <c r="AH44" s="8" t="s">
        <v>295</v>
      </c>
      <c r="AI44" s="13"/>
    </row>
    <row r="45" spans="2:35" ht="15.5" thickTop="1" thickBot="1" x14ac:dyDescent="0.4">
      <c r="B45" s="23">
        <v>3</v>
      </c>
      <c r="C45" s="143">
        <f>IF(COUNTIF($M$24:$M$35,B45)&gt;0,INDEX($B$23:$N$35,MATCH(B45,$M$24:$M$35,0),2),$N$44)</f>
        <v>0</v>
      </c>
      <c r="D45" s="144"/>
      <c r="E45" s="144"/>
      <c r="F45" s="145"/>
      <c r="G45" s="146"/>
      <c r="H45" s="147"/>
      <c r="I45" s="147"/>
      <c r="J45" s="148"/>
      <c r="K45" s="4"/>
      <c r="M45" s="34"/>
      <c r="N45" s="35"/>
      <c r="AB45" s="28"/>
      <c r="AD45" s="11" t="s">
        <v>104</v>
      </c>
      <c r="AE45" s="12"/>
      <c r="AF45" s="11"/>
      <c r="AH45" s="13" t="s">
        <v>342</v>
      </c>
      <c r="AI45" s="13"/>
    </row>
    <row r="46" spans="2:35" ht="15.5" thickTop="1" thickBot="1" x14ac:dyDescent="0.4">
      <c r="B46" s="23">
        <v>4</v>
      </c>
      <c r="C46" s="143">
        <f>IF(COUNTIF($M$24:$M$35,B46)&gt;0,INDEX($B$23:$N$35,MATCH(B46,$M$24:$M$35,0),2),$N$44)</f>
        <v>0</v>
      </c>
      <c r="D46" s="144"/>
      <c r="E46" s="144"/>
      <c r="F46" s="145"/>
      <c r="G46" s="146"/>
      <c r="H46" s="147"/>
      <c r="I46" s="147"/>
      <c r="J46" s="148"/>
      <c r="K46" s="4"/>
      <c r="M46" s="34"/>
      <c r="N46" s="35"/>
      <c r="AB46" s="28"/>
      <c r="AD46" s="11" t="s">
        <v>105</v>
      </c>
      <c r="AE46" s="12"/>
      <c r="AF46" s="10"/>
      <c r="AH46" s="13" t="s">
        <v>228</v>
      </c>
      <c r="AI46" s="13"/>
    </row>
    <row r="47" spans="2:35" ht="15.5" thickTop="1" thickBot="1" x14ac:dyDescent="0.4">
      <c r="B47" s="23">
        <v>5</v>
      </c>
      <c r="C47" s="143">
        <f>IF(COUNTIF($M$24:$M$35,B47)&gt;0,INDEX($B$23:$N$35,MATCH(B47,$M$24:$M$35,0),2),$N$44)</f>
        <v>0</v>
      </c>
      <c r="D47" s="144"/>
      <c r="E47" s="144"/>
      <c r="F47" s="145"/>
      <c r="G47" s="139"/>
      <c r="H47" s="140"/>
      <c r="I47" s="140"/>
      <c r="J47" s="141"/>
      <c r="K47" s="4"/>
      <c r="M47" s="34"/>
      <c r="N47" s="35"/>
      <c r="AB47" s="28"/>
      <c r="AD47" s="11" t="s">
        <v>107</v>
      </c>
      <c r="AE47" s="12"/>
      <c r="AF47" s="10"/>
      <c r="AH47" s="8" t="s">
        <v>296</v>
      </c>
      <c r="AI47" s="13"/>
    </row>
    <row r="48" spans="2:35" ht="15" thickTop="1" x14ac:dyDescent="0.35">
      <c r="C48" s="4"/>
      <c r="D48" s="4"/>
      <c r="E48" s="4"/>
      <c r="F48" s="4"/>
      <c r="G48" s="4"/>
      <c r="H48" s="4"/>
      <c r="I48" s="4"/>
      <c r="J48" s="4"/>
      <c r="K48" s="4"/>
      <c r="M48" s="34"/>
      <c r="N48" s="35"/>
      <c r="AD48" s="11" t="s">
        <v>108</v>
      </c>
      <c r="AE48" s="12"/>
      <c r="AF48" s="31"/>
      <c r="AH48" s="13" t="s">
        <v>411</v>
      </c>
      <c r="AI48" s="13"/>
    </row>
    <row r="49" spans="2:35" ht="15.5" x14ac:dyDescent="0.35">
      <c r="B49" s="4"/>
      <c r="C49" s="74" t="s">
        <v>109</v>
      </c>
      <c r="D49" s="74"/>
      <c r="E49" s="4"/>
      <c r="F49" s="4"/>
      <c r="G49" s="4"/>
      <c r="H49" s="4"/>
      <c r="I49" s="4"/>
      <c r="J49" s="4"/>
      <c r="K49" s="4"/>
      <c r="AD49" s="11" t="s">
        <v>110</v>
      </c>
      <c r="AE49" s="12"/>
      <c r="AF49" s="10"/>
      <c r="AH49" s="8" t="s">
        <v>180</v>
      </c>
      <c r="AI49" s="13"/>
    </row>
    <row r="50" spans="2:35" ht="15" thickBot="1" x14ac:dyDescent="0.4">
      <c r="B50" s="4"/>
      <c r="C50" s="4"/>
      <c r="D50" s="4"/>
      <c r="E50" s="4"/>
      <c r="F50" s="4"/>
      <c r="G50" s="4"/>
      <c r="H50" s="4"/>
      <c r="I50" s="4"/>
      <c r="J50" s="4"/>
      <c r="K50" s="4"/>
      <c r="AD50" s="11" t="s">
        <v>111</v>
      </c>
      <c r="AE50" s="12"/>
      <c r="AF50" s="11"/>
      <c r="AH50" s="13" t="s">
        <v>167</v>
      </c>
      <c r="AI50" s="13"/>
    </row>
    <row r="51" spans="2:35" ht="15.5" thickTop="1" thickBot="1" x14ac:dyDescent="0.4">
      <c r="B51" s="19" t="s">
        <v>46</v>
      </c>
      <c r="C51" s="90" t="s">
        <v>99</v>
      </c>
      <c r="D51" s="91"/>
      <c r="E51" s="91"/>
      <c r="F51" s="142"/>
      <c r="G51" s="90" t="s">
        <v>112</v>
      </c>
      <c r="H51" s="91"/>
      <c r="I51" s="91"/>
      <c r="J51" s="142"/>
      <c r="K51" s="4"/>
      <c r="AD51" s="11" t="s">
        <v>113</v>
      </c>
      <c r="AE51" s="12"/>
      <c r="AF51" s="10"/>
      <c r="AH51" s="8" t="s">
        <v>297</v>
      </c>
      <c r="AI51" s="13"/>
    </row>
    <row r="52" spans="2:35" ht="15.5" thickTop="1" thickBot="1" x14ac:dyDescent="0.4">
      <c r="B52" s="23">
        <v>1</v>
      </c>
      <c r="C52" s="133" t="str">
        <f>+C43</f>
        <v>PLANIFICAR EL TRBAJO DIARIO</v>
      </c>
      <c r="D52" s="134"/>
      <c r="E52" s="134"/>
      <c r="F52" s="135"/>
      <c r="G52" s="136"/>
      <c r="H52" s="137"/>
      <c r="I52" s="137"/>
      <c r="J52" s="138"/>
      <c r="K52" s="4"/>
      <c r="AD52" s="11" t="s">
        <v>114</v>
      </c>
      <c r="AE52" s="12"/>
      <c r="AF52" s="10"/>
      <c r="AH52" s="8" t="s">
        <v>298</v>
      </c>
      <c r="AI52" s="13"/>
    </row>
    <row r="53" spans="2:35" ht="15.5" thickTop="1" thickBot="1" x14ac:dyDescent="0.4">
      <c r="B53" s="23">
        <v>2</v>
      </c>
      <c r="C53" s="133">
        <f>+C44</f>
        <v>0</v>
      </c>
      <c r="D53" s="134"/>
      <c r="E53" s="134"/>
      <c r="F53" s="135"/>
      <c r="G53" s="136"/>
      <c r="H53" s="137"/>
      <c r="I53" s="137"/>
      <c r="J53" s="138"/>
      <c r="K53" s="4"/>
      <c r="AD53" s="11" t="s">
        <v>115</v>
      </c>
      <c r="AE53" s="12"/>
      <c r="AF53" s="11"/>
      <c r="AH53" s="8" t="s">
        <v>299</v>
      </c>
      <c r="AI53" s="13"/>
    </row>
    <row r="54" spans="2:35" ht="15.5" thickTop="1" thickBot="1" x14ac:dyDescent="0.4">
      <c r="B54" s="23">
        <v>3</v>
      </c>
      <c r="C54" s="133">
        <f>+C45</f>
        <v>0</v>
      </c>
      <c r="D54" s="134"/>
      <c r="E54" s="134"/>
      <c r="F54" s="135"/>
      <c r="G54" s="136"/>
      <c r="H54" s="137"/>
      <c r="I54" s="137"/>
      <c r="J54" s="138"/>
      <c r="K54" s="4"/>
      <c r="AD54" s="11" t="s">
        <v>116</v>
      </c>
      <c r="AE54" s="12"/>
      <c r="AF54" s="11"/>
      <c r="AH54" s="8" t="s">
        <v>300</v>
      </c>
      <c r="AI54" s="13"/>
    </row>
    <row r="55" spans="2:35" ht="15.5" thickTop="1" thickBot="1" x14ac:dyDescent="0.4">
      <c r="B55" s="23">
        <v>4</v>
      </c>
      <c r="C55" s="133">
        <f>+C46</f>
        <v>0</v>
      </c>
      <c r="D55" s="134"/>
      <c r="E55" s="134"/>
      <c r="F55" s="135"/>
      <c r="G55" s="136"/>
      <c r="H55" s="137"/>
      <c r="I55" s="137"/>
      <c r="J55" s="138"/>
      <c r="K55" s="4"/>
      <c r="AD55" s="11" t="s">
        <v>117</v>
      </c>
      <c r="AE55" s="12"/>
      <c r="AF55" s="10"/>
      <c r="AH55" s="8" t="s">
        <v>301</v>
      </c>
      <c r="AI55" s="13"/>
    </row>
    <row r="56" spans="2:35" ht="15.5" thickTop="1" thickBot="1" x14ac:dyDescent="0.4">
      <c r="B56" s="23">
        <v>5</v>
      </c>
      <c r="C56" s="133">
        <f>+C47</f>
        <v>0</v>
      </c>
      <c r="D56" s="134"/>
      <c r="E56" s="134"/>
      <c r="F56" s="135"/>
      <c r="G56" s="139"/>
      <c r="H56" s="140"/>
      <c r="I56" s="140"/>
      <c r="J56" s="141"/>
      <c r="K56" s="4"/>
      <c r="AD56" s="11" t="s">
        <v>3</v>
      </c>
      <c r="AE56" s="12"/>
      <c r="AF56" s="10"/>
      <c r="AH56" s="8" t="s">
        <v>302</v>
      </c>
      <c r="AI56" s="13"/>
    </row>
    <row r="57" spans="2:35" ht="15" thickTop="1" x14ac:dyDescent="0.35">
      <c r="C57" s="4"/>
      <c r="D57" s="4"/>
      <c r="E57" s="4"/>
      <c r="F57" s="4"/>
      <c r="G57" s="4"/>
      <c r="H57" s="4"/>
      <c r="I57" s="4"/>
      <c r="J57" s="4"/>
      <c r="K57" s="4"/>
      <c r="AD57" s="11" t="s">
        <v>118</v>
      </c>
      <c r="AE57" s="12"/>
      <c r="AF57" s="11"/>
      <c r="AH57" s="8" t="s">
        <v>303</v>
      </c>
      <c r="AI57" s="13"/>
    </row>
    <row r="58" spans="2:35" ht="15.5" x14ac:dyDescent="0.35">
      <c r="B58" s="4"/>
      <c r="C58" s="36" t="s">
        <v>119</v>
      </c>
      <c r="D58" s="36"/>
      <c r="E58" s="37"/>
      <c r="F58" s="4"/>
      <c r="G58" s="4"/>
      <c r="H58" s="4"/>
      <c r="I58" s="4"/>
      <c r="J58" s="4"/>
      <c r="K58" s="4"/>
      <c r="AD58" s="11" t="s">
        <v>5</v>
      </c>
      <c r="AE58" s="12"/>
      <c r="AF58" s="10"/>
      <c r="AH58" s="8" t="s">
        <v>304</v>
      </c>
      <c r="AI58" s="13"/>
    </row>
    <row r="59" spans="2:35" ht="15" thickBot="1" x14ac:dyDescent="0.4">
      <c r="C59" s="4"/>
      <c r="D59" s="4"/>
      <c r="E59" s="4"/>
      <c r="F59" s="4"/>
      <c r="G59" s="4"/>
      <c r="H59" s="4"/>
      <c r="I59" s="4"/>
      <c r="J59" s="4"/>
      <c r="K59" s="4"/>
      <c r="N59" s="3" t="s">
        <v>120</v>
      </c>
      <c r="AD59" s="11" t="s">
        <v>7</v>
      </c>
      <c r="AE59" s="12"/>
      <c r="AF59" s="10"/>
      <c r="AH59" s="13" t="s">
        <v>229</v>
      </c>
      <c r="AI59" s="13"/>
    </row>
    <row r="60" spans="2:35" ht="30" customHeight="1" thickTop="1" thickBot="1" x14ac:dyDescent="0.4">
      <c r="B60" s="38" t="s">
        <v>46</v>
      </c>
      <c r="C60" s="95" t="s">
        <v>121</v>
      </c>
      <c r="D60" s="96"/>
      <c r="E60" s="96"/>
      <c r="F60" s="125" t="s">
        <v>461</v>
      </c>
      <c r="G60" s="126"/>
      <c r="H60" s="126"/>
      <c r="I60" s="126"/>
      <c r="J60" s="126"/>
      <c r="K60" s="4"/>
      <c r="N60" s="9" t="s">
        <v>456</v>
      </c>
      <c r="AD60" s="11" t="s">
        <v>10</v>
      </c>
      <c r="AE60" s="12"/>
      <c r="AF60" s="31"/>
      <c r="AH60" s="8" t="s">
        <v>181</v>
      </c>
      <c r="AI60" s="13"/>
    </row>
    <row r="61" spans="2:35" ht="15.5" thickTop="1" thickBot="1" x14ac:dyDescent="0.4">
      <c r="B61" s="39">
        <v>1</v>
      </c>
      <c r="C61" s="119" t="s">
        <v>122</v>
      </c>
      <c r="D61" s="120"/>
      <c r="E61" s="121"/>
      <c r="F61" s="127" t="s">
        <v>469</v>
      </c>
      <c r="G61" s="128"/>
      <c r="H61" s="128"/>
      <c r="I61" s="128"/>
      <c r="J61" s="129"/>
      <c r="K61" s="4"/>
      <c r="N61" s="9" t="s">
        <v>457</v>
      </c>
      <c r="AD61" s="11" t="s">
        <v>13</v>
      </c>
      <c r="AE61" s="12"/>
      <c r="AF61" s="31"/>
      <c r="AH61" s="13" t="s">
        <v>230</v>
      </c>
      <c r="AI61" s="13"/>
    </row>
    <row r="62" spans="2:35" ht="15.5" thickTop="1" thickBot="1" x14ac:dyDescent="0.4">
      <c r="B62" s="39">
        <v>2</v>
      </c>
      <c r="C62" s="122"/>
      <c r="D62" s="123"/>
      <c r="E62" s="124"/>
      <c r="F62" s="130"/>
      <c r="G62" s="131"/>
      <c r="H62" s="131"/>
      <c r="I62" s="131"/>
      <c r="J62" s="132"/>
      <c r="K62" s="40"/>
      <c r="N62" s="3" t="s">
        <v>122</v>
      </c>
      <c r="AD62" s="11" t="s">
        <v>16</v>
      </c>
      <c r="AE62" s="12"/>
      <c r="AF62" s="10"/>
      <c r="AH62" s="8" t="s">
        <v>168</v>
      </c>
      <c r="AI62" s="13"/>
    </row>
    <row r="63" spans="2:35" ht="15" thickTop="1" x14ac:dyDescent="0.35">
      <c r="C63" s="4"/>
      <c r="D63" s="4"/>
      <c r="E63" s="4"/>
      <c r="F63" s="4"/>
      <c r="G63" s="4"/>
      <c r="H63" s="4"/>
      <c r="I63" s="4"/>
      <c r="J63" s="4"/>
      <c r="K63" s="40"/>
      <c r="N63" s="3" t="s">
        <v>123</v>
      </c>
      <c r="AD63" s="11" t="s">
        <v>18</v>
      </c>
      <c r="AE63" s="12"/>
      <c r="AF63" s="10"/>
      <c r="AH63" s="13" t="s">
        <v>343</v>
      </c>
      <c r="AI63" s="13"/>
    </row>
    <row r="64" spans="2:35" ht="15.5" x14ac:dyDescent="0.35">
      <c r="B64" s="4"/>
      <c r="C64" s="74" t="s">
        <v>124</v>
      </c>
      <c r="D64" s="74"/>
      <c r="E64" s="74"/>
      <c r="F64" s="4"/>
      <c r="G64" s="4"/>
      <c r="H64" s="4"/>
      <c r="I64" s="4"/>
      <c r="J64" s="4"/>
      <c r="K64" s="4"/>
      <c r="AD64" s="11" t="s">
        <v>21</v>
      </c>
      <c r="AE64" s="12"/>
      <c r="AF64" s="10"/>
      <c r="AH64" s="8" t="s">
        <v>379</v>
      </c>
      <c r="AI64" s="13"/>
    </row>
    <row r="65" spans="2:35" ht="15" thickBot="1" x14ac:dyDescent="0.4">
      <c r="B65" s="4"/>
      <c r="C65" s="4"/>
      <c r="D65" s="4"/>
      <c r="E65" s="4"/>
      <c r="F65" s="4"/>
      <c r="G65" s="4"/>
      <c r="H65" s="4"/>
      <c r="I65" s="4"/>
      <c r="J65" s="4"/>
      <c r="K65" s="4"/>
      <c r="AD65" s="11" t="s">
        <v>24</v>
      </c>
      <c r="AE65" s="12"/>
      <c r="AF65" s="10"/>
      <c r="AH65" s="8" t="s">
        <v>182</v>
      </c>
      <c r="AI65" s="13"/>
    </row>
    <row r="66" spans="2:35" ht="15.5" thickTop="1" thickBot="1" x14ac:dyDescent="0.4">
      <c r="B66" s="4"/>
      <c r="C66" s="90" t="s">
        <v>125</v>
      </c>
      <c r="D66" s="91"/>
      <c r="E66" s="91"/>
      <c r="F66" s="90" t="s">
        <v>126</v>
      </c>
      <c r="G66" s="91"/>
      <c r="H66" s="91"/>
      <c r="I66" s="91"/>
      <c r="J66" s="91"/>
      <c r="K66" s="4"/>
      <c r="AD66" s="11" t="s">
        <v>27</v>
      </c>
      <c r="AE66" s="12"/>
      <c r="AF66" s="10"/>
      <c r="AH66" s="8" t="s">
        <v>183</v>
      </c>
      <c r="AI66" s="13"/>
    </row>
    <row r="67" spans="2:35" ht="15.5" thickTop="1" thickBot="1" x14ac:dyDescent="0.4">
      <c r="B67" s="4"/>
      <c r="C67" s="114" t="s">
        <v>127</v>
      </c>
      <c r="D67" s="115"/>
      <c r="E67" s="115"/>
      <c r="F67" s="117"/>
      <c r="G67" s="118"/>
      <c r="H67" s="118"/>
      <c r="I67" s="118"/>
      <c r="J67" s="118"/>
      <c r="K67" s="4"/>
      <c r="AD67" s="11" t="s">
        <v>28</v>
      </c>
      <c r="AE67" s="12"/>
      <c r="AF67" s="11"/>
      <c r="AH67" s="8" t="s">
        <v>184</v>
      </c>
      <c r="AI67" s="13"/>
    </row>
    <row r="68" spans="2:35" ht="15.5" thickTop="1" thickBot="1" x14ac:dyDescent="0.4">
      <c r="B68" s="4"/>
      <c r="C68" s="114" t="s">
        <v>128</v>
      </c>
      <c r="D68" s="115"/>
      <c r="E68" s="115"/>
      <c r="F68" s="116"/>
      <c r="G68" s="84"/>
      <c r="H68" s="84"/>
      <c r="I68" s="84"/>
      <c r="J68" s="85"/>
      <c r="K68" s="40"/>
      <c r="N68" s="9" t="s">
        <v>447</v>
      </c>
      <c r="AD68" s="11" t="s">
        <v>30</v>
      </c>
      <c r="AE68" s="12"/>
      <c r="AF68" s="10"/>
      <c r="AH68" s="8" t="s">
        <v>185</v>
      </c>
      <c r="AI68" s="13"/>
    </row>
    <row r="69" spans="2:35" ht="15" thickTop="1" x14ac:dyDescent="0.35">
      <c r="B69" s="4"/>
      <c r="C69" s="4"/>
      <c r="D69" s="4"/>
      <c r="E69" s="4"/>
      <c r="F69" s="4"/>
      <c r="G69" s="4"/>
      <c r="H69" s="4"/>
      <c r="I69" s="4"/>
      <c r="J69" s="4"/>
      <c r="K69" s="40"/>
      <c r="N69" s="9" t="s">
        <v>449</v>
      </c>
      <c r="AD69" s="11" t="s">
        <v>32</v>
      </c>
      <c r="AE69" s="12"/>
      <c r="AF69" s="10"/>
      <c r="AH69" s="8" t="s">
        <v>186</v>
      </c>
      <c r="AI69" s="13"/>
    </row>
    <row r="70" spans="2:35" ht="16" thickBot="1" x14ac:dyDescent="0.4">
      <c r="B70" s="4"/>
      <c r="C70" s="74" t="s">
        <v>462</v>
      </c>
      <c r="D70" s="74"/>
      <c r="E70" s="74"/>
      <c r="F70" s="74"/>
      <c r="G70" s="4"/>
      <c r="H70" s="4"/>
      <c r="I70" s="4"/>
      <c r="J70" s="4"/>
      <c r="K70" s="40"/>
      <c r="N70" s="9" t="s">
        <v>448</v>
      </c>
      <c r="AD70" s="11" t="s">
        <v>34</v>
      </c>
      <c r="AE70" s="12"/>
      <c r="AF70" s="10"/>
      <c r="AH70" s="13" t="s">
        <v>231</v>
      </c>
      <c r="AI70" s="13"/>
    </row>
    <row r="71" spans="2:35" ht="15.5" thickTop="1" thickBot="1" x14ac:dyDescent="0.4">
      <c r="B71" s="4"/>
      <c r="C71" s="41"/>
      <c r="D71" s="41"/>
      <c r="E71" s="41"/>
      <c r="F71" s="41"/>
      <c r="G71" s="41"/>
      <c r="H71" s="90" t="s">
        <v>129</v>
      </c>
      <c r="I71" s="91"/>
      <c r="J71" s="92"/>
      <c r="K71" s="40"/>
      <c r="AD71" s="11" t="s">
        <v>36</v>
      </c>
      <c r="AE71" s="12"/>
      <c r="AF71" s="11"/>
      <c r="AH71" s="8" t="s">
        <v>187</v>
      </c>
      <c r="AI71" s="13"/>
    </row>
    <row r="72" spans="2:35" ht="15.5" thickTop="1" thickBot="1" x14ac:dyDescent="0.4">
      <c r="B72" s="19" t="s">
        <v>46</v>
      </c>
      <c r="C72" s="95" t="s">
        <v>130</v>
      </c>
      <c r="D72" s="96"/>
      <c r="E72" s="95" t="s">
        <v>131</v>
      </c>
      <c r="F72" s="96"/>
      <c r="G72" s="111"/>
      <c r="H72" s="42" t="s">
        <v>15</v>
      </c>
      <c r="I72" s="95" t="s">
        <v>132</v>
      </c>
      <c r="J72" s="65"/>
      <c r="K72" s="4"/>
      <c r="AD72" s="11" t="s">
        <v>38</v>
      </c>
      <c r="AE72" s="12"/>
      <c r="AF72" s="10"/>
      <c r="AH72" s="8" t="s">
        <v>188</v>
      </c>
      <c r="AI72" s="13"/>
    </row>
    <row r="73" spans="2:35" ht="60" customHeight="1" thickTop="1" thickBot="1" x14ac:dyDescent="0.4">
      <c r="B73" s="23">
        <v>1</v>
      </c>
      <c r="C73" s="104"/>
      <c r="D73" s="105"/>
      <c r="E73" s="106"/>
      <c r="F73" s="107"/>
      <c r="G73" s="108"/>
      <c r="H73" s="30"/>
      <c r="I73" s="109">
        <f t="shared" ref="I73:I78" si="5">IFERROR(IF(C73=N46,N46,INDEX($N$74:$T$98,MATCH(C73,$N$74:$N$98,0),MATCH(IF(H73="",0,H73),$N$73:$T$73,0))),0)</f>
        <v>0</v>
      </c>
      <c r="J73" s="110"/>
      <c r="K73" s="43" t="str">
        <f t="shared" ref="K73:K78" si="6">LEFT(C43,55)</f>
        <v>PLANIFICAR EL TRBAJO DIARIO</v>
      </c>
      <c r="N73" s="57"/>
      <c r="O73" s="57"/>
      <c r="P73" s="58"/>
      <c r="Q73" s="58"/>
      <c r="R73" s="58"/>
      <c r="S73" s="58"/>
      <c r="T73" s="58"/>
      <c r="V73" s="59"/>
      <c r="W73" s="59"/>
      <c r="X73" s="60"/>
      <c r="Y73" s="60"/>
      <c r="Z73" s="60"/>
      <c r="AA73" s="61"/>
      <c r="AB73" s="61"/>
      <c r="AC73" s="56"/>
      <c r="AD73" s="11"/>
      <c r="AE73" s="44"/>
      <c r="AF73" s="10"/>
      <c r="AH73" s="13"/>
      <c r="AI73" s="13"/>
    </row>
    <row r="74" spans="2:35" ht="60" customHeight="1" thickTop="1" thickBot="1" x14ac:dyDescent="0.4">
      <c r="B74" s="23">
        <v>2</v>
      </c>
      <c r="C74" s="104"/>
      <c r="D74" s="105"/>
      <c r="E74" s="106"/>
      <c r="F74" s="107"/>
      <c r="G74" s="108"/>
      <c r="H74" s="30"/>
      <c r="I74" s="109">
        <f t="shared" si="5"/>
        <v>0</v>
      </c>
      <c r="J74" s="110"/>
      <c r="K74" s="43" t="str">
        <f t="shared" si="6"/>
        <v>0</v>
      </c>
      <c r="N74" s="59"/>
      <c r="O74" s="60"/>
      <c r="P74" s="60"/>
      <c r="Q74" s="60"/>
      <c r="R74" s="60"/>
      <c r="S74" s="61"/>
      <c r="T74" s="61"/>
      <c r="V74" s="59"/>
      <c r="W74" s="59"/>
      <c r="X74" s="60"/>
      <c r="Y74" s="60"/>
      <c r="Z74" s="60"/>
      <c r="AA74" s="61"/>
      <c r="AB74" s="61"/>
      <c r="AC74" s="56"/>
      <c r="AD74" s="11"/>
      <c r="AE74" s="44"/>
      <c r="AF74" s="10"/>
      <c r="AH74" s="13"/>
      <c r="AI74" s="13"/>
    </row>
    <row r="75" spans="2:35" ht="60" customHeight="1" thickTop="1" thickBot="1" x14ac:dyDescent="0.4">
      <c r="B75" s="23">
        <v>3</v>
      </c>
      <c r="C75" s="104"/>
      <c r="D75" s="105"/>
      <c r="E75" s="106"/>
      <c r="F75" s="107"/>
      <c r="G75" s="108"/>
      <c r="H75" s="30"/>
      <c r="I75" s="109">
        <f t="shared" si="5"/>
        <v>0</v>
      </c>
      <c r="J75" s="110"/>
      <c r="K75" s="43" t="str">
        <f t="shared" si="6"/>
        <v>0</v>
      </c>
      <c r="N75" s="59"/>
      <c r="O75" s="60"/>
      <c r="P75" s="60"/>
      <c r="Q75" s="60"/>
      <c r="R75" s="60"/>
      <c r="S75" s="61"/>
      <c r="T75" s="61"/>
      <c r="V75" s="59"/>
      <c r="W75" s="59"/>
      <c r="X75" s="60"/>
      <c r="Y75" s="60"/>
      <c r="Z75" s="60"/>
      <c r="AA75" s="61"/>
      <c r="AB75" s="61"/>
      <c r="AC75" s="56"/>
      <c r="AD75" s="11"/>
      <c r="AE75" s="44"/>
      <c r="AF75" s="10"/>
      <c r="AH75" s="13"/>
      <c r="AI75" s="13"/>
    </row>
    <row r="76" spans="2:35" ht="60" customHeight="1" thickTop="1" thickBot="1" x14ac:dyDescent="0.4">
      <c r="B76" s="23">
        <v>4</v>
      </c>
      <c r="C76" s="104"/>
      <c r="D76" s="105"/>
      <c r="E76" s="106"/>
      <c r="F76" s="107"/>
      <c r="G76" s="108"/>
      <c r="H76" s="30"/>
      <c r="I76" s="109">
        <f t="shared" si="5"/>
        <v>0</v>
      </c>
      <c r="J76" s="110"/>
      <c r="K76" s="43" t="str">
        <f t="shared" si="6"/>
        <v>0</v>
      </c>
      <c r="N76" s="59"/>
      <c r="O76" s="60"/>
      <c r="P76" s="60"/>
      <c r="Q76" s="60"/>
      <c r="R76" s="60"/>
      <c r="S76" s="61"/>
      <c r="T76" s="61"/>
      <c r="V76" s="59"/>
      <c r="W76" s="59"/>
      <c r="X76" s="60"/>
      <c r="Y76" s="60"/>
      <c r="Z76" s="60"/>
      <c r="AA76" s="61"/>
      <c r="AB76" s="61"/>
      <c r="AC76" s="56"/>
      <c r="AD76" s="11"/>
      <c r="AE76" s="44"/>
      <c r="AF76" s="10"/>
      <c r="AH76" s="13"/>
      <c r="AI76" s="13"/>
    </row>
    <row r="77" spans="2:35" ht="60" customHeight="1" thickTop="1" thickBot="1" x14ac:dyDescent="0.4">
      <c r="B77" s="23">
        <v>5</v>
      </c>
      <c r="C77" s="104"/>
      <c r="D77" s="105"/>
      <c r="E77" s="106"/>
      <c r="F77" s="107"/>
      <c r="G77" s="108"/>
      <c r="H77" s="30"/>
      <c r="I77" s="109">
        <f t="shared" si="5"/>
        <v>0</v>
      </c>
      <c r="J77" s="110"/>
      <c r="K77" s="43" t="str">
        <f t="shared" si="6"/>
        <v>0</v>
      </c>
      <c r="N77" s="59"/>
      <c r="O77" s="60"/>
      <c r="P77" s="60"/>
      <c r="Q77" s="60"/>
      <c r="R77" s="60"/>
      <c r="S77" s="61"/>
      <c r="T77" s="61"/>
      <c r="V77" s="59"/>
      <c r="W77" s="59"/>
      <c r="X77" s="60"/>
      <c r="Y77" s="60"/>
      <c r="Z77" s="60"/>
      <c r="AA77" s="61"/>
      <c r="AB77" s="61"/>
      <c r="AC77" s="56"/>
      <c r="AD77" s="11"/>
      <c r="AE77" s="44"/>
      <c r="AF77" s="10"/>
      <c r="AH77" s="13"/>
      <c r="AI77" s="13"/>
    </row>
    <row r="78" spans="2:35" ht="60" customHeight="1" thickTop="1" thickBot="1" x14ac:dyDescent="0.4">
      <c r="B78" s="23">
        <v>6</v>
      </c>
      <c r="C78" s="104"/>
      <c r="D78" s="105"/>
      <c r="E78" s="106"/>
      <c r="F78" s="107"/>
      <c r="G78" s="108"/>
      <c r="H78" s="30"/>
      <c r="I78" s="109">
        <f t="shared" si="5"/>
        <v>0</v>
      </c>
      <c r="J78" s="110"/>
      <c r="K78" s="43" t="str">
        <f t="shared" si="6"/>
        <v/>
      </c>
      <c r="N78" s="59"/>
      <c r="O78" s="60"/>
      <c r="P78" s="60"/>
      <c r="Q78" s="60"/>
      <c r="R78" s="60"/>
      <c r="S78" s="61"/>
      <c r="T78" s="61"/>
      <c r="V78" s="59"/>
      <c r="W78" s="59"/>
      <c r="X78" s="60"/>
      <c r="Y78" s="60"/>
      <c r="Z78" s="60"/>
      <c r="AA78" s="61"/>
      <c r="AB78" s="61"/>
      <c r="AC78" s="56"/>
      <c r="AD78" s="11"/>
      <c r="AE78" s="44"/>
      <c r="AF78" s="11"/>
      <c r="AH78" s="13"/>
      <c r="AI78" s="13"/>
    </row>
    <row r="79" spans="2:35" ht="33" customHeight="1" thickTop="1" thickBot="1" x14ac:dyDescent="0.4">
      <c r="B79" s="49"/>
      <c r="C79" s="50"/>
      <c r="D79" s="50"/>
      <c r="E79" s="51"/>
      <c r="F79" s="51"/>
      <c r="G79" s="51"/>
      <c r="H79" s="52"/>
      <c r="I79" s="53"/>
      <c r="J79" s="53"/>
      <c r="K79" s="54"/>
      <c r="N79" s="59"/>
      <c r="O79" s="60"/>
      <c r="P79" s="60"/>
      <c r="Q79" s="60"/>
      <c r="R79" s="60"/>
      <c r="S79" s="61"/>
      <c r="T79" s="61"/>
      <c r="V79" s="59"/>
      <c r="W79" s="59"/>
      <c r="X79" s="60"/>
      <c r="Y79" s="60"/>
      <c r="Z79" s="60"/>
      <c r="AA79" s="61"/>
      <c r="AB79" s="61"/>
      <c r="AC79" s="56"/>
      <c r="AD79" s="11"/>
      <c r="AE79" s="55"/>
      <c r="AF79" s="11"/>
      <c r="AH79" s="13"/>
      <c r="AI79" s="13"/>
    </row>
    <row r="80" spans="2:35" ht="14.25" customHeight="1" thickTop="1" thickBot="1" x14ac:dyDescent="0.4">
      <c r="B80" s="65" t="s">
        <v>46</v>
      </c>
      <c r="C80" s="74" t="s">
        <v>463</v>
      </c>
      <c r="D80" s="74"/>
      <c r="E80" s="74"/>
      <c r="F80" s="74"/>
      <c r="G80" s="45"/>
      <c r="H80" s="90" t="s">
        <v>129</v>
      </c>
      <c r="I80" s="91"/>
      <c r="J80" s="92"/>
      <c r="N80" s="59"/>
      <c r="O80" s="60"/>
      <c r="P80" s="60"/>
      <c r="Q80" s="60"/>
      <c r="R80" s="60"/>
      <c r="S80" s="61"/>
      <c r="T80" s="61"/>
      <c r="V80" s="59"/>
      <c r="W80" s="59"/>
      <c r="X80" s="60"/>
      <c r="Y80" s="60"/>
      <c r="Z80" s="60"/>
      <c r="AA80" s="61"/>
      <c r="AB80" s="61"/>
      <c r="AC80" s="56"/>
      <c r="AD80" s="11"/>
      <c r="AE80" s="44"/>
      <c r="AF80" s="10"/>
      <c r="AH80" s="13"/>
      <c r="AI80" s="13"/>
    </row>
    <row r="81" spans="1:35" ht="13.5" customHeight="1" thickTop="1" thickBot="1" x14ac:dyDescent="0.4">
      <c r="B81" s="66"/>
      <c r="C81" s="95" t="s">
        <v>130</v>
      </c>
      <c r="D81" s="96"/>
      <c r="E81" s="95" t="s">
        <v>131</v>
      </c>
      <c r="F81" s="96"/>
      <c r="G81" s="111"/>
      <c r="H81" s="42" t="s">
        <v>15</v>
      </c>
      <c r="I81" s="112" t="s">
        <v>132</v>
      </c>
      <c r="J81" s="113"/>
      <c r="K81" s="4"/>
      <c r="N81" s="59"/>
      <c r="O81" s="60"/>
      <c r="P81" s="60"/>
      <c r="Q81" s="60"/>
      <c r="R81" s="60"/>
      <c r="S81" s="61"/>
      <c r="T81" s="61"/>
      <c r="V81" s="59"/>
      <c r="W81" s="59"/>
      <c r="X81" s="60"/>
      <c r="Y81" s="60"/>
      <c r="Z81" s="60"/>
      <c r="AA81" s="61"/>
      <c r="AB81" s="61"/>
      <c r="AC81" s="56"/>
      <c r="AD81" s="11"/>
      <c r="AE81" s="44"/>
      <c r="AF81" s="11"/>
      <c r="AH81" s="13"/>
      <c r="AI81" s="13"/>
    </row>
    <row r="82" spans="1:35" ht="70.5" customHeight="1" thickTop="1" thickBot="1" x14ac:dyDescent="0.4">
      <c r="B82" s="23">
        <v>1</v>
      </c>
      <c r="C82" s="97"/>
      <c r="D82" s="98"/>
      <c r="E82" s="99"/>
      <c r="F82" s="100"/>
      <c r="G82" s="101"/>
      <c r="H82" s="30"/>
      <c r="I82" s="102"/>
      <c r="J82" s="103"/>
      <c r="K82" s="4"/>
      <c r="N82" s="59"/>
      <c r="O82" s="60"/>
      <c r="P82" s="60"/>
      <c r="Q82" s="60"/>
      <c r="R82" s="60"/>
      <c r="S82" s="61"/>
      <c r="T82" s="61"/>
      <c r="V82" s="59"/>
      <c r="W82" s="59"/>
      <c r="X82" s="60"/>
      <c r="Y82" s="60"/>
      <c r="Z82" s="60"/>
      <c r="AA82" s="61"/>
      <c r="AB82" s="61"/>
      <c r="AC82" s="56"/>
      <c r="AD82" s="11"/>
      <c r="AE82" s="44"/>
      <c r="AF82" s="10"/>
      <c r="AH82" s="13"/>
      <c r="AI82" s="13"/>
    </row>
    <row r="83" spans="1:35" ht="70.5" customHeight="1" thickTop="1" thickBot="1" x14ac:dyDescent="0.4">
      <c r="B83" s="23">
        <v>2</v>
      </c>
      <c r="C83" s="97"/>
      <c r="D83" s="98"/>
      <c r="E83" s="99"/>
      <c r="F83" s="100"/>
      <c r="G83" s="101"/>
      <c r="H83" s="30"/>
      <c r="I83" s="102"/>
      <c r="J83" s="103"/>
      <c r="K83" s="4"/>
      <c r="N83" s="59"/>
      <c r="O83" s="60"/>
      <c r="P83" s="60"/>
      <c r="Q83" s="60"/>
      <c r="R83" s="60"/>
      <c r="S83" s="61"/>
      <c r="T83" s="61"/>
      <c r="V83" s="59"/>
      <c r="W83" s="59"/>
      <c r="X83" s="60"/>
      <c r="Y83" s="60"/>
      <c r="Z83" s="60"/>
      <c r="AA83" s="61"/>
      <c r="AB83" s="61"/>
      <c r="AC83" s="56"/>
      <c r="AD83" s="11"/>
      <c r="AE83" s="44"/>
      <c r="AF83" s="11"/>
      <c r="AH83" s="13"/>
      <c r="AI83" s="13"/>
    </row>
    <row r="84" spans="1:35" ht="70.5" customHeight="1" thickTop="1" thickBot="1" x14ac:dyDescent="0.4">
      <c r="B84" s="23">
        <v>3</v>
      </c>
      <c r="C84" s="97"/>
      <c r="D84" s="98"/>
      <c r="E84" s="99"/>
      <c r="F84" s="100"/>
      <c r="G84" s="101"/>
      <c r="H84" s="30"/>
      <c r="I84" s="102"/>
      <c r="J84" s="103"/>
      <c r="K84" s="4"/>
      <c r="N84" s="59"/>
      <c r="O84" s="60"/>
      <c r="P84" s="60"/>
      <c r="Q84" s="60"/>
      <c r="R84" s="60"/>
      <c r="S84" s="61"/>
      <c r="T84" s="61"/>
      <c r="V84" s="59"/>
      <c r="W84" s="59"/>
      <c r="X84" s="60"/>
      <c r="Y84" s="60"/>
      <c r="Z84" s="60"/>
      <c r="AD84" s="11"/>
      <c r="AE84" s="44"/>
      <c r="AF84" s="10"/>
      <c r="AH84" s="13"/>
      <c r="AI84" s="13"/>
    </row>
    <row r="85" spans="1:35" ht="70.5" customHeight="1" thickTop="1" thickBot="1" x14ac:dyDescent="0.4">
      <c r="B85" s="23">
        <v>4</v>
      </c>
      <c r="C85" s="97"/>
      <c r="D85" s="98"/>
      <c r="E85" s="99"/>
      <c r="F85" s="100"/>
      <c r="G85" s="101"/>
      <c r="H85" s="30"/>
      <c r="I85" s="102"/>
      <c r="J85" s="103"/>
      <c r="K85" s="40"/>
      <c r="N85" s="59"/>
      <c r="O85" s="60"/>
      <c r="P85" s="60"/>
      <c r="Q85" s="60"/>
      <c r="R85" s="60"/>
      <c r="S85" s="61"/>
      <c r="T85" s="61"/>
      <c r="V85" s="59"/>
      <c r="W85" s="59"/>
      <c r="X85" s="60"/>
      <c r="Y85" s="60"/>
      <c r="Z85" s="60"/>
      <c r="AD85" s="11"/>
      <c r="AE85" s="44"/>
      <c r="AF85" s="10"/>
      <c r="AH85" s="8"/>
      <c r="AI85" s="13"/>
    </row>
    <row r="86" spans="1:35" ht="70.5" customHeight="1" thickTop="1" thickBot="1" x14ac:dyDescent="0.4">
      <c r="B86" s="23">
        <v>5</v>
      </c>
      <c r="C86" s="97"/>
      <c r="D86" s="98"/>
      <c r="E86" s="99"/>
      <c r="F86" s="100"/>
      <c r="G86" s="101"/>
      <c r="H86" s="30"/>
      <c r="I86" s="102"/>
      <c r="J86" s="103"/>
      <c r="K86" s="40"/>
      <c r="N86" s="59"/>
      <c r="O86" s="60"/>
      <c r="P86" s="60"/>
      <c r="Q86" s="60"/>
      <c r="R86" s="60"/>
      <c r="S86" s="61"/>
      <c r="T86" s="61"/>
      <c r="V86" s="59"/>
      <c r="W86" s="59"/>
      <c r="X86" s="60"/>
      <c r="Y86" s="60"/>
      <c r="Z86" s="60"/>
      <c r="AD86" s="11"/>
      <c r="AE86" s="44"/>
      <c r="AF86" s="10"/>
      <c r="AH86" s="13"/>
      <c r="AI86" s="13"/>
    </row>
    <row r="87" spans="1:35" ht="104.25" customHeight="1" thickTop="1" thickBot="1" x14ac:dyDescent="0.4">
      <c r="C87" s="97"/>
      <c r="D87" s="98"/>
      <c r="E87" s="99"/>
      <c r="F87" s="100"/>
      <c r="G87" s="101"/>
      <c r="H87" s="30"/>
      <c r="I87" s="102"/>
      <c r="J87" s="103"/>
      <c r="K87" s="40"/>
      <c r="N87" s="59"/>
      <c r="O87" s="60"/>
      <c r="P87" s="60"/>
      <c r="Q87" s="60"/>
      <c r="R87" s="60"/>
      <c r="S87" s="61"/>
      <c r="T87" s="61"/>
      <c r="V87" s="59"/>
      <c r="W87" s="59"/>
      <c r="X87" s="60"/>
      <c r="Y87" s="60"/>
      <c r="Z87" s="60"/>
      <c r="AD87" s="11"/>
      <c r="AE87" s="44"/>
      <c r="AF87" s="10"/>
      <c r="AH87" s="8"/>
      <c r="AI87" s="13"/>
    </row>
    <row r="88" spans="1:35" ht="40.5" customHeight="1" thickTop="1" thickBot="1" x14ac:dyDescent="0.4">
      <c r="C88" s="4"/>
      <c r="D88" s="4"/>
      <c r="E88" s="4"/>
      <c r="F88" s="4"/>
      <c r="G88" s="4"/>
      <c r="H88" s="4"/>
      <c r="I88" s="4"/>
      <c r="J88" s="4"/>
      <c r="K88" s="40"/>
      <c r="N88" s="59"/>
      <c r="O88" s="60"/>
      <c r="P88" s="60"/>
      <c r="Q88" s="60"/>
      <c r="R88" s="60"/>
      <c r="S88" s="61"/>
      <c r="T88" s="61"/>
      <c r="V88" s="59"/>
      <c r="W88" s="59"/>
      <c r="X88" s="60"/>
      <c r="Y88" s="60"/>
      <c r="Z88" s="60"/>
      <c r="AD88" s="11"/>
      <c r="AE88" s="44"/>
      <c r="AF88" s="10"/>
      <c r="AH88" s="13"/>
      <c r="AI88" s="13"/>
    </row>
    <row r="89" spans="1:35" ht="16.5" thickTop="1" thickBot="1" x14ac:dyDescent="0.4">
      <c r="B89" s="23">
        <v>6</v>
      </c>
      <c r="C89" s="89" t="s">
        <v>133</v>
      </c>
      <c r="D89" s="89"/>
      <c r="E89" s="89"/>
      <c r="F89" s="89"/>
      <c r="G89" s="4"/>
      <c r="H89" s="4"/>
      <c r="I89" s="4"/>
      <c r="J89" s="4"/>
      <c r="K89" s="40"/>
      <c r="N89" s="59"/>
      <c r="O89" s="60"/>
      <c r="P89" s="60"/>
      <c r="Q89" s="60"/>
      <c r="R89" s="60"/>
      <c r="S89" s="61"/>
      <c r="T89" s="61"/>
      <c r="V89" s="59"/>
      <c r="W89" s="59"/>
      <c r="X89" s="60"/>
      <c r="Y89" s="60"/>
      <c r="Z89" s="60"/>
      <c r="AD89" s="11"/>
      <c r="AE89" s="44"/>
      <c r="AF89" s="10"/>
      <c r="AH89" s="8"/>
      <c r="AI89" s="13"/>
    </row>
    <row r="90" spans="1:35" ht="24" customHeight="1" thickTop="1" thickBot="1" x14ac:dyDescent="0.4">
      <c r="C90" s="4"/>
      <c r="D90" s="4"/>
      <c r="E90" s="4"/>
      <c r="F90" s="4"/>
      <c r="G90" s="4"/>
      <c r="H90" s="4"/>
      <c r="I90" s="4"/>
      <c r="J90" s="4"/>
      <c r="K90" s="40"/>
      <c r="N90" s="59"/>
      <c r="O90" s="60"/>
      <c r="P90" s="60"/>
      <c r="Q90" s="60"/>
      <c r="R90" s="60"/>
      <c r="S90" s="61"/>
      <c r="T90" s="61"/>
      <c r="V90" s="59"/>
      <c r="W90" s="59"/>
      <c r="X90" s="60"/>
      <c r="Y90" s="60"/>
      <c r="Z90" s="60"/>
      <c r="AD90" s="11"/>
      <c r="AE90" s="44"/>
      <c r="AF90" s="11"/>
      <c r="AH90" s="8"/>
      <c r="AI90" s="13"/>
    </row>
    <row r="91" spans="1:35" ht="40.5" customHeight="1" thickTop="1" thickBot="1" x14ac:dyDescent="0.4">
      <c r="B91" s="4"/>
      <c r="C91" s="90" t="s">
        <v>134</v>
      </c>
      <c r="D91" s="91"/>
      <c r="E91" s="91"/>
      <c r="F91" s="92"/>
      <c r="G91" s="93" t="s">
        <v>135</v>
      </c>
      <c r="H91" s="94"/>
      <c r="I91" s="93" t="s">
        <v>136</v>
      </c>
      <c r="J91" s="94"/>
      <c r="K91" s="4"/>
      <c r="N91" s="59"/>
      <c r="O91" s="60"/>
      <c r="P91" s="60"/>
      <c r="Q91" s="60"/>
      <c r="R91" s="60"/>
      <c r="S91" s="61"/>
      <c r="T91" s="61"/>
      <c r="V91" s="59"/>
      <c r="W91" s="59"/>
      <c r="X91" s="60"/>
      <c r="Y91" s="60"/>
      <c r="Z91" s="60"/>
      <c r="AD91" s="11"/>
      <c r="AE91" s="44"/>
      <c r="AF91" s="11"/>
      <c r="AH91" s="13"/>
      <c r="AI91" s="13"/>
    </row>
    <row r="92" spans="1:35" ht="12.75" customHeight="1" thickTop="1" thickBot="1" x14ac:dyDescent="0.4">
      <c r="B92" s="4"/>
      <c r="C92" s="95" t="s">
        <v>137</v>
      </c>
      <c r="D92" s="96"/>
      <c r="E92" s="96"/>
      <c r="F92" s="96"/>
      <c r="G92" s="96"/>
      <c r="H92" s="96"/>
      <c r="I92" s="96"/>
      <c r="J92" s="65"/>
      <c r="K92" s="4"/>
      <c r="N92" s="59"/>
      <c r="O92" s="60"/>
      <c r="P92" s="60"/>
      <c r="Q92" s="60"/>
      <c r="R92" s="60"/>
      <c r="S92" s="61"/>
      <c r="T92" s="61"/>
      <c r="V92" s="59"/>
      <c r="W92" s="59"/>
      <c r="X92" s="60"/>
      <c r="Y92" s="60"/>
      <c r="Z92" s="60"/>
      <c r="AD92" s="11"/>
      <c r="AE92" s="44"/>
      <c r="AF92" s="10"/>
      <c r="AH92" s="8"/>
      <c r="AI92" s="13"/>
    </row>
    <row r="93" spans="1:35" ht="38.25" customHeight="1" thickTop="1" thickBot="1" x14ac:dyDescent="0.4">
      <c r="B93" s="4"/>
      <c r="C93" s="83">
        <f>G52</f>
        <v>0</v>
      </c>
      <c r="D93" s="84"/>
      <c r="E93" s="84"/>
      <c r="F93" s="85"/>
      <c r="G93" s="88" t="s">
        <v>450</v>
      </c>
      <c r="H93" s="87"/>
      <c r="I93" s="86"/>
      <c r="J93" s="87"/>
      <c r="K93" s="4"/>
      <c r="N93" s="59"/>
      <c r="O93" s="60"/>
      <c r="P93" s="60"/>
      <c r="Q93" s="60"/>
      <c r="R93" s="60"/>
      <c r="S93" s="61"/>
      <c r="T93" s="61"/>
      <c r="V93" s="59"/>
      <c r="W93" s="59"/>
      <c r="X93" s="60"/>
      <c r="Y93" s="60"/>
      <c r="Z93" s="60"/>
      <c r="AD93" s="11"/>
      <c r="AE93" s="44"/>
      <c r="AF93" s="10"/>
      <c r="AH93" s="13"/>
      <c r="AI93" s="13"/>
    </row>
    <row r="94" spans="1:35" ht="30" customHeight="1" thickTop="1" thickBot="1" x14ac:dyDescent="0.4">
      <c r="A94" s="4"/>
      <c r="B94" s="4"/>
      <c r="C94" s="83">
        <f t="shared" ref="C94:C97" si="7">G53</f>
        <v>0</v>
      </c>
      <c r="D94" s="84"/>
      <c r="E94" s="84"/>
      <c r="F94" s="85"/>
      <c r="G94" s="86"/>
      <c r="H94" s="87"/>
      <c r="I94" s="88" t="s">
        <v>450</v>
      </c>
      <c r="J94" s="87"/>
      <c r="K94" s="4"/>
      <c r="N94" s="59"/>
      <c r="O94" s="60"/>
      <c r="P94" s="60"/>
      <c r="Q94" s="60"/>
      <c r="R94" s="60"/>
      <c r="S94" s="61"/>
      <c r="T94" s="61"/>
      <c r="AD94" s="11"/>
      <c r="AE94" s="44"/>
      <c r="AF94" s="10"/>
      <c r="AH94" s="8"/>
      <c r="AI94" s="13"/>
    </row>
    <row r="95" spans="1:35" ht="43.5" customHeight="1" thickTop="1" thickBot="1" x14ac:dyDescent="0.4">
      <c r="A95" s="4"/>
      <c r="B95" s="4"/>
      <c r="C95" s="83">
        <f t="shared" si="7"/>
        <v>0</v>
      </c>
      <c r="D95" s="84"/>
      <c r="E95" s="84"/>
      <c r="F95" s="85"/>
      <c r="G95" s="86"/>
      <c r="H95" s="87"/>
      <c r="I95" s="86"/>
      <c r="J95" s="87"/>
      <c r="K95" s="4"/>
      <c r="N95" s="59"/>
      <c r="O95" s="60"/>
      <c r="P95" s="60"/>
      <c r="Q95" s="60"/>
      <c r="R95" s="60"/>
      <c r="S95" s="61"/>
      <c r="T95" s="61"/>
      <c r="AD95" s="11"/>
      <c r="AE95" s="44"/>
      <c r="AF95" s="11"/>
      <c r="AH95" s="13"/>
      <c r="AI95" s="13"/>
    </row>
    <row r="96" spans="1:35" ht="43.5" customHeight="1" thickTop="1" thickBot="1" x14ac:dyDescent="0.4">
      <c r="A96" s="4"/>
      <c r="B96" s="4"/>
      <c r="C96" s="83">
        <f t="shared" si="7"/>
        <v>0</v>
      </c>
      <c r="D96" s="84"/>
      <c r="E96" s="84"/>
      <c r="F96" s="85"/>
      <c r="G96" s="86"/>
      <c r="H96" s="87"/>
      <c r="I96" s="86"/>
      <c r="J96" s="87"/>
      <c r="K96" s="4"/>
      <c r="N96" s="59"/>
      <c r="O96" s="60"/>
      <c r="P96" s="60"/>
      <c r="Q96" s="60"/>
      <c r="R96" s="60"/>
      <c r="S96" s="61"/>
      <c r="T96" s="61"/>
      <c r="AD96" s="11"/>
      <c r="AE96" s="44"/>
      <c r="AF96" s="10"/>
      <c r="AH96" s="13"/>
      <c r="AI96" s="13"/>
    </row>
    <row r="97" spans="1:35" ht="43.5" customHeight="1" thickTop="1" thickBot="1" x14ac:dyDescent="0.4">
      <c r="A97" s="4"/>
      <c r="B97" s="4"/>
      <c r="C97" s="83">
        <f t="shared" si="7"/>
        <v>0</v>
      </c>
      <c r="D97" s="84"/>
      <c r="E97" s="84"/>
      <c r="F97" s="85"/>
      <c r="G97" s="86"/>
      <c r="H97" s="87"/>
      <c r="I97" s="86"/>
      <c r="J97" s="87"/>
      <c r="K97" s="4"/>
      <c r="N97" s="59"/>
      <c r="O97" s="60"/>
      <c r="P97" s="60"/>
      <c r="Q97" s="60"/>
      <c r="R97" s="60"/>
      <c r="S97" s="61"/>
      <c r="T97" s="61"/>
      <c r="AD97" s="11" t="s">
        <v>138</v>
      </c>
      <c r="AE97" s="44" t="s">
        <v>164</v>
      </c>
      <c r="AF97" s="10"/>
      <c r="AH97" s="13" t="s">
        <v>418</v>
      </c>
      <c r="AI97" s="13"/>
    </row>
    <row r="98" spans="1:35" ht="43.5" customHeight="1" thickTop="1" thickBot="1" x14ac:dyDescent="0.4">
      <c r="A98" s="4"/>
      <c r="B98" s="4"/>
      <c r="C98" s="78"/>
      <c r="D98" s="79"/>
      <c r="E98" s="79"/>
      <c r="F98" s="80"/>
      <c r="G98" s="81"/>
      <c r="H98" s="82"/>
      <c r="I98" s="81"/>
      <c r="J98" s="82"/>
      <c r="K98" s="4"/>
      <c r="N98" s="59"/>
      <c r="O98" s="60"/>
      <c r="P98" s="60"/>
      <c r="Q98" s="60"/>
      <c r="R98" s="60"/>
      <c r="S98" s="61"/>
      <c r="T98" s="61"/>
      <c r="AD98" s="11" t="s">
        <v>106</v>
      </c>
      <c r="AE98" s="44" t="s">
        <v>165</v>
      </c>
      <c r="AF98" s="11"/>
      <c r="AH98" s="8" t="s">
        <v>307</v>
      </c>
      <c r="AI98" s="13"/>
    </row>
    <row r="99" spans="1:35" ht="43.5" customHeight="1" thickTop="1" thickBot="1" x14ac:dyDescent="0.4">
      <c r="A99" s="4"/>
      <c r="B99" s="4"/>
      <c r="C99" s="63"/>
      <c r="D99" s="63"/>
      <c r="E99" s="63"/>
      <c r="F99" s="63"/>
      <c r="G99" s="29"/>
      <c r="H99" s="29"/>
      <c r="I99" s="29"/>
      <c r="J99" s="29"/>
      <c r="K99" s="4"/>
      <c r="N99" s="59"/>
      <c r="O99" s="60"/>
      <c r="P99" s="60"/>
      <c r="Q99" s="60"/>
      <c r="R99" s="60"/>
      <c r="S99" s="61"/>
      <c r="T99" s="61"/>
      <c r="AD99" s="33"/>
      <c r="AE99" s="64"/>
      <c r="AF99" s="11"/>
      <c r="AH99" s="8"/>
      <c r="AI99" s="13"/>
    </row>
    <row r="100" spans="1:35" ht="16.5" thickTop="1" thickBot="1" x14ac:dyDescent="0.4">
      <c r="B100" s="46">
        <v>14</v>
      </c>
      <c r="C100" s="74" t="s">
        <v>139</v>
      </c>
      <c r="D100" s="74"/>
      <c r="E100" s="4"/>
      <c r="F100" s="4"/>
      <c r="G100" s="4"/>
      <c r="H100" s="4"/>
      <c r="I100" s="4"/>
      <c r="J100" s="4"/>
      <c r="K100" s="4"/>
      <c r="AD100" s="12"/>
      <c r="AE100" s="12"/>
      <c r="AF100" s="11"/>
      <c r="AH100" s="13" t="s">
        <v>358</v>
      </c>
      <c r="AI100" s="8"/>
    </row>
    <row r="101" spans="1:35" ht="15.5" thickTop="1" thickBot="1" x14ac:dyDescent="0.4">
      <c r="A101" s="4"/>
      <c r="B101" s="4"/>
      <c r="C101" s="75"/>
      <c r="D101" s="76"/>
      <c r="E101" s="76"/>
      <c r="F101" s="76"/>
      <c r="G101" s="76"/>
      <c r="H101" s="76"/>
      <c r="I101" s="76"/>
      <c r="J101" s="77"/>
      <c r="K101" s="4"/>
      <c r="AD101" s="12"/>
      <c r="AE101" s="12"/>
      <c r="AF101" s="11"/>
      <c r="AH101" s="13" t="s">
        <v>361</v>
      </c>
      <c r="AI101" s="8"/>
    </row>
    <row r="102" spans="1:35" ht="15" thickTop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AD102" s="12"/>
      <c r="AE102" s="12"/>
      <c r="AF102" s="11"/>
      <c r="AH102" s="13" t="s">
        <v>426</v>
      </c>
      <c r="AI102" s="8"/>
    </row>
    <row r="103" spans="1:35" x14ac:dyDescent="0.35">
      <c r="A103" s="4"/>
      <c r="B103" s="4"/>
      <c r="C103" s="67" t="s">
        <v>464</v>
      </c>
      <c r="D103" s="68"/>
      <c r="E103" s="72" t="s">
        <v>465</v>
      </c>
      <c r="F103" s="72"/>
      <c r="G103" s="72"/>
      <c r="H103" s="72"/>
      <c r="I103" s="72" t="s">
        <v>466</v>
      </c>
      <c r="J103" s="72"/>
      <c r="K103" s="4"/>
      <c r="AD103" s="12"/>
      <c r="AE103" s="12"/>
      <c r="AF103" s="11"/>
      <c r="AH103" s="13" t="s">
        <v>427</v>
      </c>
      <c r="AI103" s="8"/>
    </row>
    <row r="104" spans="1:35" ht="30.75" customHeight="1" x14ac:dyDescent="0.35">
      <c r="A104" s="4"/>
      <c r="B104" s="4"/>
      <c r="C104" s="69"/>
      <c r="D104" s="70"/>
      <c r="E104" s="72"/>
      <c r="F104" s="72"/>
      <c r="G104" s="72"/>
      <c r="H104" s="72"/>
      <c r="I104" s="72"/>
      <c r="J104" s="72"/>
      <c r="K104" s="4"/>
      <c r="AD104" s="12"/>
      <c r="AE104" s="12"/>
      <c r="AF104" s="11"/>
      <c r="AH104" s="8" t="s">
        <v>311</v>
      </c>
      <c r="AI104" s="8"/>
    </row>
    <row r="105" spans="1:35" x14ac:dyDescent="0.35">
      <c r="A105" s="4"/>
      <c r="B105" s="4"/>
      <c r="C105" s="73"/>
      <c r="D105" s="73"/>
      <c r="E105" s="73"/>
      <c r="F105" s="73"/>
      <c r="G105" s="73"/>
      <c r="H105" s="73"/>
      <c r="I105" s="73"/>
      <c r="J105" s="73"/>
      <c r="K105" s="4"/>
      <c r="AD105" s="12"/>
      <c r="AE105" s="12"/>
      <c r="AF105" s="10"/>
      <c r="AH105" s="8" t="s">
        <v>312</v>
      </c>
      <c r="AI105" s="8"/>
    </row>
    <row r="106" spans="1:35" x14ac:dyDescent="0.35">
      <c r="A106" s="4"/>
      <c r="B106" s="4"/>
      <c r="C106" s="73"/>
      <c r="D106" s="73"/>
      <c r="E106" s="73"/>
      <c r="F106" s="73"/>
      <c r="G106" s="73"/>
      <c r="H106" s="73"/>
      <c r="I106" s="73"/>
      <c r="J106" s="73"/>
      <c r="K106" s="4"/>
      <c r="AD106" s="12"/>
      <c r="AE106" s="12"/>
      <c r="AF106" s="11"/>
      <c r="AH106" s="13" t="s">
        <v>362</v>
      </c>
      <c r="AI106" s="8"/>
    </row>
    <row r="107" spans="1:35" x14ac:dyDescent="0.35">
      <c r="A107" s="4"/>
      <c r="B107" s="4"/>
      <c r="C107" s="71" t="s">
        <v>140</v>
      </c>
      <c r="D107" s="71"/>
      <c r="E107" s="71" t="s">
        <v>140</v>
      </c>
      <c r="F107" s="71"/>
      <c r="G107" s="71" t="s">
        <v>140</v>
      </c>
      <c r="H107" s="71"/>
      <c r="I107" s="71" t="s">
        <v>140</v>
      </c>
      <c r="J107" s="71"/>
      <c r="K107" s="4"/>
      <c r="AD107" s="12"/>
      <c r="AE107" s="12"/>
      <c r="AF107" s="11"/>
      <c r="AH107" s="8" t="s">
        <v>196</v>
      </c>
      <c r="AI107" s="8"/>
    </row>
    <row r="108" spans="1:35" x14ac:dyDescent="0.35">
      <c r="A108" s="4"/>
      <c r="B108" s="4"/>
      <c r="C108" s="62"/>
      <c r="D108" s="62"/>
      <c r="E108" s="62"/>
      <c r="F108" s="62"/>
      <c r="G108" s="62"/>
      <c r="H108" s="62"/>
      <c r="I108" s="62"/>
      <c r="J108" s="62"/>
      <c r="K108" s="4"/>
      <c r="AD108" s="12"/>
      <c r="AE108" s="12"/>
      <c r="AF108" s="10"/>
      <c r="AH108" s="8" t="s">
        <v>197</v>
      </c>
      <c r="AI108" s="8"/>
    </row>
    <row r="109" spans="1:35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AD109" s="12"/>
      <c r="AE109" s="12"/>
      <c r="AF109" s="10"/>
      <c r="AH109" s="13" t="s">
        <v>247</v>
      </c>
      <c r="AI109" s="8"/>
    </row>
    <row r="110" spans="1:35" x14ac:dyDescent="0.35">
      <c r="B110" s="4"/>
      <c r="K110" s="4"/>
      <c r="AD110" s="12"/>
      <c r="AE110" s="12"/>
      <c r="AF110" s="10"/>
      <c r="AH110" s="13" t="s">
        <v>363</v>
      </c>
      <c r="AI110" s="8"/>
    </row>
    <row r="111" spans="1:35" x14ac:dyDescent="0.35">
      <c r="B111" s="4"/>
      <c r="K111" s="4"/>
      <c r="AD111" s="12"/>
      <c r="AE111" s="12"/>
      <c r="AF111" s="11"/>
      <c r="AH111" s="8" t="s">
        <v>313</v>
      </c>
      <c r="AI111" s="8"/>
    </row>
    <row r="112" spans="1:35" x14ac:dyDescent="0.35">
      <c r="B112" s="4"/>
      <c r="K112" s="4"/>
      <c r="AD112" s="12"/>
      <c r="AE112" s="12"/>
      <c r="AF112" s="33"/>
      <c r="AH112" s="13" t="s">
        <v>428</v>
      </c>
      <c r="AI112" s="8"/>
    </row>
    <row r="113" spans="30:35" x14ac:dyDescent="0.35">
      <c r="AD113" s="12"/>
      <c r="AE113" s="12"/>
      <c r="AF113" s="11"/>
      <c r="AH113" s="8" t="s">
        <v>382</v>
      </c>
      <c r="AI113" s="8"/>
    </row>
    <row r="114" spans="30:35" x14ac:dyDescent="0.35">
      <c r="AD114" s="12"/>
      <c r="AE114" s="12"/>
      <c r="AF114" s="10"/>
      <c r="AH114" s="8" t="s">
        <v>314</v>
      </c>
      <c r="AI114" s="8"/>
    </row>
    <row r="115" spans="30:35" x14ac:dyDescent="0.35">
      <c r="AD115" s="12"/>
      <c r="AE115" s="12"/>
      <c r="AF115" s="10"/>
      <c r="AH115" s="8" t="s">
        <v>198</v>
      </c>
      <c r="AI115" s="8"/>
    </row>
    <row r="116" spans="30:35" x14ac:dyDescent="0.35">
      <c r="AD116" s="12"/>
      <c r="AE116" s="12"/>
      <c r="AF116" s="11"/>
      <c r="AH116" s="8" t="s">
        <v>199</v>
      </c>
      <c r="AI116" s="8"/>
    </row>
    <row r="117" spans="30:35" x14ac:dyDescent="0.35">
      <c r="AD117" s="12"/>
      <c r="AE117" s="12"/>
      <c r="AF117" s="33"/>
      <c r="AH117" s="8" t="s">
        <v>315</v>
      </c>
      <c r="AI117" s="8"/>
    </row>
    <row r="118" spans="30:35" x14ac:dyDescent="0.35">
      <c r="AD118" s="12"/>
      <c r="AE118" s="12"/>
      <c r="AF118" s="11"/>
      <c r="AH118" s="8" t="s">
        <v>200</v>
      </c>
      <c r="AI118" s="8"/>
    </row>
    <row r="119" spans="30:35" x14ac:dyDescent="0.35">
      <c r="AD119" s="12"/>
      <c r="AE119" s="12"/>
      <c r="AF119" s="11"/>
      <c r="AH119" s="13" t="s">
        <v>365</v>
      </c>
      <c r="AI119" s="8"/>
    </row>
    <row r="120" spans="30:35" x14ac:dyDescent="0.35">
      <c r="AD120" s="12"/>
      <c r="AE120" s="12"/>
      <c r="AF120" s="11"/>
      <c r="AH120" s="8" t="s">
        <v>316</v>
      </c>
      <c r="AI120" s="8"/>
    </row>
    <row r="121" spans="30:35" x14ac:dyDescent="0.35">
      <c r="AD121" s="12"/>
      <c r="AE121" s="12"/>
      <c r="AF121" s="11"/>
      <c r="AH121" s="13" t="s">
        <v>366</v>
      </c>
      <c r="AI121" s="8"/>
    </row>
    <row r="122" spans="30:35" x14ac:dyDescent="0.35">
      <c r="AD122" s="12"/>
      <c r="AE122" s="12"/>
      <c r="AF122" s="11"/>
      <c r="AH122" s="13" t="s">
        <v>367</v>
      </c>
      <c r="AI122" s="8"/>
    </row>
    <row r="123" spans="30:35" x14ac:dyDescent="0.35">
      <c r="AD123" s="12"/>
      <c r="AE123" s="12"/>
      <c r="AF123" s="11"/>
      <c r="AH123" s="13" t="s">
        <v>368</v>
      </c>
      <c r="AI123" s="8"/>
    </row>
    <row r="124" spans="30:35" x14ac:dyDescent="0.35">
      <c r="AD124" s="12"/>
      <c r="AE124" s="12"/>
      <c r="AF124" s="33"/>
      <c r="AH124" s="13" t="s">
        <v>429</v>
      </c>
      <c r="AI124" s="8"/>
    </row>
    <row r="125" spans="30:35" x14ac:dyDescent="0.35">
      <c r="AD125" s="12"/>
      <c r="AE125" s="12"/>
      <c r="AF125" s="11"/>
      <c r="AH125" s="13" t="s">
        <v>248</v>
      </c>
      <c r="AI125" s="8"/>
    </row>
    <row r="126" spans="30:35" x14ac:dyDescent="0.35">
      <c r="AD126" s="12"/>
      <c r="AE126" s="12"/>
      <c r="AF126" s="11"/>
      <c r="AH126" s="8" t="s">
        <v>383</v>
      </c>
      <c r="AI126" s="8"/>
    </row>
    <row r="127" spans="30:35" x14ac:dyDescent="0.35">
      <c r="AD127" s="12"/>
      <c r="AE127" s="12"/>
      <c r="AF127" s="11"/>
      <c r="AH127" s="8" t="s">
        <v>317</v>
      </c>
      <c r="AI127" s="8"/>
    </row>
    <row r="128" spans="30:35" x14ac:dyDescent="0.35">
      <c r="AD128" s="12"/>
      <c r="AE128" s="12"/>
      <c r="AF128" s="11"/>
      <c r="AH128" s="13" t="s">
        <v>249</v>
      </c>
      <c r="AI128" s="8"/>
    </row>
    <row r="129" spans="30:35" x14ac:dyDescent="0.35">
      <c r="AD129" s="12"/>
      <c r="AE129" s="12"/>
      <c r="AF129" s="11"/>
      <c r="AH129" s="13" t="s">
        <v>250</v>
      </c>
      <c r="AI129" s="8"/>
    </row>
    <row r="130" spans="30:35" x14ac:dyDescent="0.35">
      <c r="AD130" s="12"/>
      <c r="AE130" s="12"/>
      <c r="AF130" s="11"/>
      <c r="AH130" s="13" t="s">
        <v>251</v>
      </c>
      <c r="AI130" s="8"/>
    </row>
    <row r="131" spans="30:35" x14ac:dyDescent="0.35">
      <c r="AD131" s="12"/>
      <c r="AE131" s="12"/>
      <c r="AF131" s="11"/>
      <c r="AH131" s="13" t="s">
        <v>252</v>
      </c>
      <c r="AI131" s="8"/>
    </row>
    <row r="132" spans="30:35" x14ac:dyDescent="0.35">
      <c r="AD132" s="12"/>
      <c r="AE132" s="12"/>
      <c r="AF132" s="11"/>
      <c r="AH132" s="13" t="s">
        <v>253</v>
      </c>
      <c r="AI132" s="8"/>
    </row>
    <row r="133" spans="30:35" x14ac:dyDescent="0.35">
      <c r="AD133" s="12"/>
      <c r="AE133" s="12"/>
      <c r="AF133" s="33"/>
      <c r="AH133" s="13" t="s">
        <v>254</v>
      </c>
      <c r="AI133" s="8"/>
    </row>
    <row r="134" spans="30:35" x14ac:dyDescent="0.35">
      <c r="AD134" s="12"/>
      <c r="AE134" s="12"/>
      <c r="AF134" s="10"/>
      <c r="AH134" s="13" t="s">
        <v>255</v>
      </c>
      <c r="AI134" s="8"/>
    </row>
    <row r="135" spans="30:35" x14ac:dyDescent="0.35">
      <c r="AD135" s="12"/>
      <c r="AE135" s="12"/>
      <c r="AF135" s="10"/>
      <c r="AH135" s="13" t="s">
        <v>256</v>
      </c>
      <c r="AI135" s="8"/>
    </row>
    <row r="136" spans="30:35" x14ac:dyDescent="0.35">
      <c r="AD136" s="12"/>
      <c r="AE136" s="12"/>
      <c r="AF136" s="31"/>
      <c r="AH136" s="13" t="s">
        <v>257</v>
      </c>
      <c r="AI136" s="8"/>
    </row>
    <row r="137" spans="30:35" x14ac:dyDescent="0.35">
      <c r="AD137" s="12"/>
      <c r="AE137" s="12"/>
      <c r="AF137" s="10"/>
      <c r="AH137" s="13" t="s">
        <v>258</v>
      </c>
      <c r="AI137" s="8"/>
    </row>
    <row r="138" spans="30:35" x14ac:dyDescent="0.35">
      <c r="AD138" s="12"/>
      <c r="AE138" s="12"/>
      <c r="AF138" s="11"/>
      <c r="AH138" s="13" t="s">
        <v>259</v>
      </c>
      <c r="AI138" s="8"/>
    </row>
    <row r="139" spans="30:35" x14ac:dyDescent="0.35">
      <c r="AD139" s="12"/>
      <c r="AE139" s="12"/>
      <c r="AF139" s="31"/>
      <c r="AH139" s="13" t="s">
        <v>260</v>
      </c>
      <c r="AI139" s="8"/>
    </row>
    <row r="140" spans="30:35" x14ac:dyDescent="0.35">
      <c r="AD140" s="12"/>
      <c r="AE140" s="12"/>
      <c r="AF140" s="11"/>
      <c r="AH140" s="8" t="s">
        <v>318</v>
      </c>
      <c r="AI140" s="8"/>
    </row>
    <row r="141" spans="30:35" x14ac:dyDescent="0.35">
      <c r="AD141" s="12"/>
      <c r="AE141" s="12"/>
      <c r="AF141" s="33"/>
      <c r="AH141" s="8" t="s">
        <v>384</v>
      </c>
      <c r="AI141" s="8"/>
    </row>
    <row r="142" spans="30:35" x14ac:dyDescent="0.35">
      <c r="AD142" s="12"/>
      <c r="AE142" s="12"/>
      <c r="AF142" s="10"/>
      <c r="AH142" s="13" t="s">
        <v>261</v>
      </c>
      <c r="AI142" s="8"/>
    </row>
    <row r="143" spans="30:35" x14ac:dyDescent="0.35">
      <c r="AD143" s="12"/>
      <c r="AE143" s="12"/>
      <c r="AF143" s="10"/>
      <c r="AH143" s="13" t="s">
        <v>430</v>
      </c>
      <c r="AI143" s="8"/>
    </row>
    <row r="144" spans="30:35" x14ac:dyDescent="0.35">
      <c r="AD144" s="12"/>
      <c r="AE144" s="12"/>
      <c r="AF144" s="10"/>
      <c r="AH144" s="13" t="s">
        <v>262</v>
      </c>
      <c r="AI144" s="8"/>
    </row>
    <row r="145" spans="30:35" x14ac:dyDescent="0.35">
      <c r="AD145" s="12"/>
      <c r="AE145" s="12"/>
      <c r="AF145" s="31"/>
      <c r="AH145" s="13" t="s">
        <v>263</v>
      </c>
      <c r="AI145" s="8"/>
    </row>
    <row r="146" spans="30:35" x14ac:dyDescent="0.35">
      <c r="AD146" s="12"/>
      <c r="AE146" s="12"/>
      <c r="AF146" s="10"/>
      <c r="AH146" s="8" t="s">
        <v>319</v>
      </c>
      <c r="AI146" s="8"/>
    </row>
    <row r="147" spans="30:35" x14ac:dyDescent="0.35">
      <c r="AD147" s="12"/>
      <c r="AE147" s="12"/>
      <c r="AF147" s="11"/>
      <c r="AH147" s="13" t="s">
        <v>264</v>
      </c>
      <c r="AI147" s="8"/>
    </row>
    <row r="148" spans="30:35" x14ac:dyDescent="0.35">
      <c r="AD148" s="12"/>
      <c r="AE148" s="12"/>
      <c r="AF148" s="31"/>
      <c r="AH148" s="8" t="s">
        <v>320</v>
      </c>
      <c r="AI148" s="8"/>
    </row>
    <row r="149" spans="30:35" x14ac:dyDescent="0.35">
      <c r="AD149" s="12"/>
      <c r="AE149" s="12"/>
      <c r="AF149" s="33"/>
      <c r="AH149" s="13" t="s">
        <v>265</v>
      </c>
      <c r="AI149" s="13"/>
    </row>
    <row r="150" spans="30:35" x14ac:dyDescent="0.35">
      <c r="AD150" s="12"/>
      <c r="AE150" s="12"/>
      <c r="AF150" s="11"/>
      <c r="AH150" s="8" t="s">
        <v>321</v>
      </c>
      <c r="AI150" s="13"/>
    </row>
    <row r="151" spans="30:35" x14ac:dyDescent="0.35">
      <c r="AD151" s="12"/>
      <c r="AE151" s="12"/>
      <c r="AF151" s="11"/>
      <c r="AH151" s="8" t="s">
        <v>322</v>
      </c>
      <c r="AI151" s="13"/>
    </row>
    <row r="152" spans="30:35" x14ac:dyDescent="0.35">
      <c r="AD152" s="12"/>
      <c r="AE152" s="12"/>
      <c r="AF152" s="11"/>
      <c r="AH152" s="8" t="s">
        <v>323</v>
      </c>
      <c r="AI152" s="13"/>
    </row>
    <row r="153" spans="30:35" x14ac:dyDescent="0.35">
      <c r="AD153" s="12"/>
      <c r="AE153" s="12"/>
      <c r="AF153" s="10"/>
      <c r="AH153" s="13" t="s">
        <v>369</v>
      </c>
      <c r="AI153" s="13"/>
    </row>
    <row r="154" spans="30:35" x14ac:dyDescent="0.35">
      <c r="AD154" s="12"/>
      <c r="AE154" s="12"/>
      <c r="AF154" s="11"/>
      <c r="AH154" s="13" t="s">
        <v>431</v>
      </c>
      <c r="AI154" s="13"/>
    </row>
    <row r="155" spans="30:35" x14ac:dyDescent="0.35">
      <c r="AD155" s="12"/>
      <c r="AE155" s="12"/>
      <c r="AF155" s="10"/>
      <c r="AH155" s="13" t="s">
        <v>370</v>
      </c>
      <c r="AI155" s="13"/>
    </row>
    <row r="156" spans="30:35" x14ac:dyDescent="0.35">
      <c r="AD156" s="12"/>
      <c r="AE156" s="12"/>
      <c r="AF156" s="10"/>
      <c r="AH156" s="13" t="s">
        <v>371</v>
      </c>
      <c r="AI156" s="13"/>
    </row>
    <row r="157" spans="30:35" x14ac:dyDescent="0.35">
      <c r="AD157" s="12"/>
      <c r="AE157" s="12"/>
      <c r="AF157" s="10"/>
      <c r="AH157" s="13" t="s">
        <v>432</v>
      </c>
      <c r="AI157" s="13"/>
    </row>
    <row r="158" spans="30:35" x14ac:dyDescent="0.35">
      <c r="AD158" s="12"/>
      <c r="AE158" s="12"/>
      <c r="AF158" s="31"/>
      <c r="AH158" s="8" t="s">
        <v>169</v>
      </c>
      <c r="AI158" s="13"/>
    </row>
    <row r="159" spans="30:35" x14ac:dyDescent="0.35">
      <c r="AD159" s="12"/>
      <c r="AE159" s="12"/>
      <c r="AF159" s="10"/>
      <c r="AH159" s="8" t="s">
        <v>201</v>
      </c>
      <c r="AI159" s="13"/>
    </row>
    <row r="160" spans="30:35" x14ac:dyDescent="0.35">
      <c r="AD160" s="12"/>
      <c r="AE160" s="12"/>
      <c r="AF160" s="11"/>
      <c r="AH160" s="13" t="s">
        <v>402</v>
      </c>
      <c r="AI160" s="13"/>
    </row>
    <row r="161" spans="30:35" x14ac:dyDescent="0.35">
      <c r="AD161" s="12"/>
      <c r="AE161" s="12"/>
      <c r="AF161" s="33"/>
      <c r="AH161" s="13" t="s">
        <v>403</v>
      </c>
      <c r="AI161" s="13"/>
    </row>
    <row r="162" spans="30:35" x14ac:dyDescent="0.35">
      <c r="AD162" s="12"/>
      <c r="AE162" s="12"/>
      <c r="AF162" s="11"/>
      <c r="AH162" s="13" t="s">
        <v>433</v>
      </c>
      <c r="AI162" s="13"/>
    </row>
    <row r="163" spans="30:35" x14ac:dyDescent="0.35">
      <c r="AD163" s="12"/>
      <c r="AE163" s="12"/>
      <c r="AF163" s="10"/>
      <c r="AH163" s="8" t="s">
        <v>324</v>
      </c>
      <c r="AI163" s="13"/>
    </row>
    <row r="164" spans="30:35" x14ac:dyDescent="0.35">
      <c r="AD164" s="12"/>
      <c r="AE164" s="12"/>
      <c r="AF164" s="10"/>
      <c r="AH164" s="8" t="s">
        <v>325</v>
      </c>
      <c r="AI164" s="13"/>
    </row>
    <row r="165" spans="30:35" x14ac:dyDescent="0.35">
      <c r="AD165" s="12"/>
      <c r="AE165" s="12"/>
      <c r="AF165" s="31"/>
      <c r="AH165" s="8" t="s">
        <v>141</v>
      </c>
      <c r="AI165" s="13"/>
    </row>
    <row r="166" spans="30:35" x14ac:dyDescent="0.35">
      <c r="AD166" s="12"/>
      <c r="AE166" s="12"/>
      <c r="AF166" s="11"/>
      <c r="AH166" s="8" t="s">
        <v>202</v>
      </c>
      <c r="AI166" s="13"/>
    </row>
    <row r="167" spans="30:35" x14ac:dyDescent="0.35">
      <c r="AD167" s="12"/>
      <c r="AE167" s="12"/>
      <c r="AF167" s="10"/>
      <c r="AH167" s="8" t="s">
        <v>326</v>
      </c>
      <c r="AI167" s="13"/>
    </row>
    <row r="168" spans="30:35" x14ac:dyDescent="0.35">
      <c r="AD168" s="12"/>
      <c r="AE168" s="12"/>
      <c r="AF168" s="10"/>
      <c r="AH168" s="13" t="s">
        <v>372</v>
      </c>
      <c r="AI168" s="13"/>
    </row>
    <row r="169" spans="30:35" x14ac:dyDescent="0.35">
      <c r="AD169" s="12"/>
      <c r="AE169" s="12"/>
      <c r="AF169" s="31"/>
      <c r="AH169" s="13" t="s">
        <v>373</v>
      </c>
      <c r="AI169" s="13"/>
    </row>
    <row r="170" spans="30:35" x14ac:dyDescent="0.35">
      <c r="AD170" s="12"/>
      <c r="AE170" s="12"/>
      <c r="AF170" s="11"/>
      <c r="AH170" s="8" t="s">
        <v>327</v>
      </c>
      <c r="AI170" s="13"/>
    </row>
    <row r="171" spans="30:35" x14ac:dyDescent="0.35">
      <c r="AD171" s="12"/>
      <c r="AE171" s="12"/>
      <c r="AF171" s="11"/>
      <c r="AH171" s="13" t="s">
        <v>374</v>
      </c>
      <c r="AI171" s="13"/>
    </row>
    <row r="172" spans="30:35" x14ac:dyDescent="0.35">
      <c r="AD172" s="12"/>
      <c r="AE172" s="12"/>
      <c r="AF172" s="10"/>
      <c r="AH172" s="8" t="s">
        <v>328</v>
      </c>
      <c r="AI172" s="13"/>
    </row>
    <row r="173" spans="30:35" x14ac:dyDescent="0.35">
      <c r="AH173" s="13" t="s">
        <v>375</v>
      </c>
      <c r="AI173" s="13"/>
    </row>
    <row r="174" spans="30:35" x14ac:dyDescent="0.35">
      <c r="AH174" s="8" t="s">
        <v>329</v>
      </c>
      <c r="AI174" s="13"/>
    </row>
    <row r="175" spans="30:35" x14ac:dyDescent="0.35">
      <c r="AH175" s="13" t="s">
        <v>434</v>
      </c>
      <c r="AI175" s="13"/>
    </row>
    <row r="176" spans="30:35" x14ac:dyDescent="0.35">
      <c r="AH176" s="8" t="s">
        <v>330</v>
      </c>
      <c r="AI176" s="13"/>
    </row>
    <row r="177" spans="34:35" x14ac:dyDescent="0.35">
      <c r="AH177" s="8" t="s">
        <v>204</v>
      </c>
      <c r="AI177" s="13"/>
    </row>
    <row r="178" spans="34:35" x14ac:dyDescent="0.35">
      <c r="AH178" s="8" t="s">
        <v>331</v>
      </c>
      <c r="AI178" s="13"/>
    </row>
    <row r="179" spans="34:35" hidden="1" x14ac:dyDescent="0.35">
      <c r="AH179" s="8" t="s">
        <v>205</v>
      </c>
      <c r="AI179" s="13" t="s">
        <v>360</v>
      </c>
    </row>
    <row r="180" spans="34:35" hidden="1" x14ac:dyDescent="0.35">
      <c r="AH180" s="8" t="s">
        <v>206</v>
      </c>
      <c r="AI180" s="13" t="s">
        <v>361</v>
      </c>
    </row>
    <row r="181" spans="34:35" hidden="1" x14ac:dyDescent="0.35">
      <c r="AH181" s="8" t="s">
        <v>207</v>
      </c>
      <c r="AI181" s="13" t="s">
        <v>362</v>
      </c>
    </row>
    <row r="182" spans="34:35" hidden="1" x14ac:dyDescent="0.35">
      <c r="AH182" s="13" t="s">
        <v>266</v>
      </c>
      <c r="AI182" s="13" t="s">
        <v>363</v>
      </c>
    </row>
    <row r="183" spans="34:35" hidden="1" x14ac:dyDescent="0.35">
      <c r="AH183" s="13" t="s">
        <v>267</v>
      </c>
      <c r="AI183" s="13" t="s">
        <v>364</v>
      </c>
    </row>
    <row r="184" spans="34:35" hidden="1" x14ac:dyDescent="0.35">
      <c r="AH184" s="13" t="s">
        <v>268</v>
      </c>
      <c r="AI184" s="13" t="s">
        <v>314</v>
      </c>
    </row>
    <row r="185" spans="34:35" hidden="1" x14ac:dyDescent="0.35">
      <c r="AH185" s="8" t="s">
        <v>170</v>
      </c>
      <c r="AI185" s="13" t="s">
        <v>365</v>
      </c>
    </row>
    <row r="186" spans="34:35" hidden="1" x14ac:dyDescent="0.35">
      <c r="AH186" s="13" t="s">
        <v>435</v>
      </c>
      <c r="AI186" s="13" t="s">
        <v>366</v>
      </c>
    </row>
    <row r="187" spans="34:35" hidden="1" x14ac:dyDescent="0.35">
      <c r="AH187" s="13" t="s">
        <v>269</v>
      </c>
      <c r="AI187" s="13" t="s">
        <v>367</v>
      </c>
    </row>
    <row r="188" spans="34:35" hidden="1" x14ac:dyDescent="0.35">
      <c r="AH188" s="8" t="s">
        <v>332</v>
      </c>
      <c r="AI188" s="13" t="s">
        <v>368</v>
      </c>
    </row>
    <row r="189" spans="34:35" hidden="1" x14ac:dyDescent="0.35">
      <c r="AH189" s="13" t="s">
        <v>436</v>
      </c>
      <c r="AI189" s="13" t="s">
        <v>369</v>
      </c>
    </row>
    <row r="190" spans="34:35" hidden="1" x14ac:dyDescent="0.35">
      <c r="AH190" s="13" t="s">
        <v>437</v>
      </c>
      <c r="AI190" s="13" t="s">
        <v>370</v>
      </c>
    </row>
    <row r="191" spans="34:35" hidden="1" x14ac:dyDescent="0.35">
      <c r="AH191" s="13" t="s">
        <v>438</v>
      </c>
      <c r="AI191" s="13" t="s">
        <v>371</v>
      </c>
    </row>
    <row r="192" spans="34:35" hidden="1" x14ac:dyDescent="0.35">
      <c r="AH192" s="8" t="s">
        <v>333</v>
      </c>
      <c r="AI192" s="13" t="s">
        <v>169</v>
      </c>
    </row>
    <row r="193" spans="34:35" hidden="1" x14ac:dyDescent="0.35">
      <c r="AH193" s="13" t="s">
        <v>270</v>
      </c>
      <c r="AI193" s="13" t="s">
        <v>141</v>
      </c>
    </row>
    <row r="194" spans="34:35" hidden="1" x14ac:dyDescent="0.35">
      <c r="AH194" s="13" t="s">
        <v>271</v>
      </c>
      <c r="AI194" s="13" t="s">
        <v>372</v>
      </c>
    </row>
    <row r="195" spans="34:35" hidden="1" x14ac:dyDescent="0.35">
      <c r="AH195" s="13" t="s">
        <v>272</v>
      </c>
      <c r="AI195" s="13" t="s">
        <v>373</v>
      </c>
    </row>
    <row r="196" spans="34:35" hidden="1" x14ac:dyDescent="0.35">
      <c r="AH196" s="13" t="s">
        <v>439</v>
      </c>
      <c r="AI196" s="13" t="s">
        <v>374</v>
      </c>
    </row>
    <row r="197" spans="34:35" hidden="1" x14ac:dyDescent="0.35">
      <c r="AH197" s="13" t="s">
        <v>273</v>
      </c>
      <c r="AI197" s="13" t="s">
        <v>375</v>
      </c>
    </row>
    <row r="198" spans="34:35" hidden="1" x14ac:dyDescent="0.35">
      <c r="AH198" s="8" t="s">
        <v>334</v>
      </c>
      <c r="AI198" s="13" t="s">
        <v>266</v>
      </c>
    </row>
    <row r="199" spans="34:35" hidden="1" x14ac:dyDescent="0.35">
      <c r="AH199" s="8" t="s">
        <v>208</v>
      </c>
      <c r="AI199" s="13" t="s">
        <v>170</v>
      </c>
    </row>
    <row r="200" spans="34:35" hidden="1" x14ac:dyDescent="0.35">
      <c r="AH200" s="13" t="s">
        <v>404</v>
      </c>
      <c r="AI200" s="13" t="s">
        <v>273</v>
      </c>
    </row>
    <row r="201" spans="34:35" hidden="1" x14ac:dyDescent="0.35">
      <c r="AH201" s="13" t="s">
        <v>275</v>
      </c>
      <c r="AI201" s="13" t="s">
        <v>376</v>
      </c>
    </row>
    <row r="202" spans="34:35" hidden="1" x14ac:dyDescent="0.35">
      <c r="AH202" s="8" t="s">
        <v>335</v>
      </c>
      <c r="AI202" s="8" t="s">
        <v>340</v>
      </c>
    </row>
    <row r="203" spans="34:35" hidden="1" x14ac:dyDescent="0.35">
      <c r="AH203" s="13" t="s">
        <v>276</v>
      </c>
      <c r="AI203" s="8" t="s">
        <v>166</v>
      </c>
    </row>
    <row r="204" spans="34:35" hidden="1" x14ac:dyDescent="0.35">
      <c r="AH204" s="13" t="s">
        <v>277</v>
      </c>
      <c r="AI204" s="8" t="s">
        <v>378</v>
      </c>
    </row>
    <row r="205" spans="34:35" hidden="1" x14ac:dyDescent="0.35">
      <c r="AH205" s="8" t="s">
        <v>336</v>
      </c>
      <c r="AI205" s="8" t="s">
        <v>167</v>
      </c>
    </row>
    <row r="206" spans="34:35" hidden="1" x14ac:dyDescent="0.35">
      <c r="AH206" s="8" t="s">
        <v>337</v>
      </c>
      <c r="AI206" s="8" t="s">
        <v>379</v>
      </c>
    </row>
    <row r="207" spans="34:35" hidden="1" x14ac:dyDescent="0.35">
      <c r="AH207" s="8" t="s">
        <v>209</v>
      </c>
      <c r="AI207" s="8" t="s">
        <v>380</v>
      </c>
    </row>
    <row r="208" spans="34:35" hidden="1" x14ac:dyDescent="0.35">
      <c r="AH208" s="13" t="s">
        <v>278</v>
      </c>
      <c r="AI208" s="8" t="s">
        <v>245</v>
      </c>
    </row>
    <row r="209" spans="34:35" hidden="1" x14ac:dyDescent="0.35">
      <c r="AH209" s="8" t="s">
        <v>210</v>
      </c>
      <c r="AI209" s="8" t="s">
        <v>381</v>
      </c>
    </row>
    <row r="210" spans="34:35" hidden="1" x14ac:dyDescent="0.35">
      <c r="AH210" s="8" t="s">
        <v>211</v>
      </c>
      <c r="AI210" s="8" t="s">
        <v>382</v>
      </c>
    </row>
    <row r="211" spans="34:35" hidden="1" x14ac:dyDescent="0.35">
      <c r="AH211" s="8" t="s">
        <v>212</v>
      </c>
      <c r="AI211" s="8" t="s">
        <v>383</v>
      </c>
    </row>
    <row r="212" spans="34:35" hidden="1" x14ac:dyDescent="0.35">
      <c r="AH212" s="8" t="s">
        <v>213</v>
      </c>
      <c r="AI212" s="8" t="s">
        <v>384</v>
      </c>
    </row>
    <row r="213" spans="34:35" hidden="1" x14ac:dyDescent="0.35">
      <c r="AH213" s="8" t="s">
        <v>377</v>
      </c>
      <c r="AI213" s="8" t="s">
        <v>141</v>
      </c>
    </row>
    <row r="214" spans="34:35" hidden="1" x14ac:dyDescent="0.35">
      <c r="AH214" s="8" t="s">
        <v>377</v>
      </c>
      <c r="AI214" s="8" t="s">
        <v>170</v>
      </c>
    </row>
    <row r="215" spans="34:35" hidden="1" x14ac:dyDescent="0.35">
      <c r="AH215" s="8" t="s">
        <v>377</v>
      </c>
      <c r="AI215" s="8" t="s">
        <v>273</v>
      </c>
    </row>
    <row r="216" spans="34:35" hidden="1" x14ac:dyDescent="0.35">
      <c r="AH216" s="8" t="s">
        <v>385</v>
      </c>
      <c r="AI216" s="13" t="s">
        <v>386</v>
      </c>
    </row>
    <row r="217" spans="34:35" hidden="1" x14ac:dyDescent="0.35">
      <c r="AH217" s="8" t="s">
        <v>385</v>
      </c>
      <c r="AI217" s="13" t="s">
        <v>387</v>
      </c>
    </row>
    <row r="218" spans="34:35" hidden="1" x14ac:dyDescent="0.35">
      <c r="AH218" s="8" t="s">
        <v>385</v>
      </c>
      <c r="AI218" s="13" t="s">
        <v>340</v>
      </c>
    </row>
    <row r="219" spans="34:35" hidden="1" x14ac:dyDescent="0.35">
      <c r="AH219" s="8" t="s">
        <v>385</v>
      </c>
      <c r="AI219" s="13" t="s">
        <v>388</v>
      </c>
    </row>
    <row r="220" spans="34:35" hidden="1" x14ac:dyDescent="0.35">
      <c r="AH220" s="8" t="s">
        <v>385</v>
      </c>
      <c r="AI220" s="13" t="s">
        <v>220</v>
      </c>
    </row>
    <row r="221" spans="34:35" hidden="1" x14ac:dyDescent="0.35">
      <c r="AH221" s="8" t="s">
        <v>385</v>
      </c>
      <c r="AI221" s="13" t="s">
        <v>389</v>
      </c>
    </row>
    <row r="222" spans="34:35" hidden="1" x14ac:dyDescent="0.35">
      <c r="AH222" s="8" t="s">
        <v>385</v>
      </c>
      <c r="AI222" s="13" t="s">
        <v>341</v>
      </c>
    </row>
    <row r="223" spans="34:35" hidden="1" x14ac:dyDescent="0.35">
      <c r="AH223" s="8" t="s">
        <v>385</v>
      </c>
      <c r="AI223" s="13" t="s">
        <v>293</v>
      </c>
    </row>
    <row r="224" spans="34:35" hidden="1" x14ac:dyDescent="0.35">
      <c r="AH224" s="8" t="s">
        <v>385</v>
      </c>
      <c r="AI224" s="13" t="s">
        <v>390</v>
      </c>
    </row>
    <row r="225" spans="34:35" hidden="1" x14ac:dyDescent="0.35">
      <c r="AH225" s="8" t="s">
        <v>385</v>
      </c>
      <c r="AI225" s="13" t="s">
        <v>294</v>
      </c>
    </row>
    <row r="226" spans="34:35" hidden="1" x14ac:dyDescent="0.35">
      <c r="AH226" s="8" t="s">
        <v>385</v>
      </c>
      <c r="AI226" s="13" t="s">
        <v>391</v>
      </c>
    </row>
    <row r="227" spans="34:35" hidden="1" x14ac:dyDescent="0.35">
      <c r="AH227" s="8" t="s">
        <v>385</v>
      </c>
      <c r="AI227" s="13" t="s">
        <v>342</v>
      </c>
    </row>
    <row r="228" spans="34:35" hidden="1" x14ac:dyDescent="0.35">
      <c r="AH228" s="8" t="s">
        <v>385</v>
      </c>
      <c r="AI228" s="13" t="s">
        <v>392</v>
      </c>
    </row>
    <row r="229" spans="34:35" hidden="1" x14ac:dyDescent="0.35">
      <c r="AH229" s="8" t="s">
        <v>385</v>
      </c>
      <c r="AI229" s="13" t="s">
        <v>393</v>
      </c>
    </row>
    <row r="230" spans="34:35" hidden="1" x14ac:dyDescent="0.35">
      <c r="AH230" s="8" t="s">
        <v>385</v>
      </c>
      <c r="AI230" s="13" t="s">
        <v>394</v>
      </c>
    </row>
    <row r="231" spans="34:35" hidden="1" x14ac:dyDescent="0.35">
      <c r="AH231" s="8" t="s">
        <v>385</v>
      </c>
      <c r="AI231" s="13" t="s">
        <v>395</v>
      </c>
    </row>
    <row r="232" spans="34:35" hidden="1" x14ac:dyDescent="0.35">
      <c r="AH232" s="8" t="s">
        <v>385</v>
      </c>
      <c r="AI232" s="13" t="s">
        <v>396</v>
      </c>
    </row>
    <row r="233" spans="34:35" hidden="1" x14ac:dyDescent="0.35">
      <c r="AH233" s="8" t="s">
        <v>385</v>
      </c>
      <c r="AI233" s="13" t="s">
        <v>397</v>
      </c>
    </row>
    <row r="234" spans="34:35" hidden="1" x14ac:dyDescent="0.35">
      <c r="AH234" s="8" t="s">
        <v>385</v>
      </c>
      <c r="AI234" s="13" t="s">
        <v>398</v>
      </c>
    </row>
    <row r="235" spans="34:35" hidden="1" x14ac:dyDescent="0.35">
      <c r="AH235" s="8" t="s">
        <v>385</v>
      </c>
      <c r="AI235" s="13" t="s">
        <v>192</v>
      </c>
    </row>
    <row r="236" spans="34:35" hidden="1" x14ac:dyDescent="0.35">
      <c r="AH236" s="8" t="s">
        <v>385</v>
      </c>
      <c r="AI236" s="13" t="s">
        <v>350</v>
      </c>
    </row>
    <row r="237" spans="34:35" hidden="1" x14ac:dyDescent="0.35">
      <c r="AH237" s="8" t="s">
        <v>385</v>
      </c>
      <c r="AI237" s="13" t="s">
        <v>399</v>
      </c>
    </row>
    <row r="238" spans="34:35" hidden="1" x14ac:dyDescent="0.35">
      <c r="AH238" s="8" t="s">
        <v>385</v>
      </c>
      <c r="AI238" s="13" t="s">
        <v>307</v>
      </c>
    </row>
    <row r="239" spans="34:35" hidden="1" x14ac:dyDescent="0.35">
      <c r="AH239" s="8" t="s">
        <v>385</v>
      </c>
      <c r="AI239" s="13" t="s">
        <v>308</v>
      </c>
    </row>
    <row r="240" spans="34:35" hidden="1" x14ac:dyDescent="0.35">
      <c r="AH240" s="8" t="s">
        <v>385</v>
      </c>
      <c r="AI240" s="13" t="s">
        <v>245</v>
      </c>
    </row>
    <row r="241" spans="34:35" hidden="1" x14ac:dyDescent="0.35">
      <c r="AH241" s="8" t="s">
        <v>385</v>
      </c>
      <c r="AI241" s="13" t="s">
        <v>362</v>
      </c>
    </row>
    <row r="242" spans="34:35" hidden="1" x14ac:dyDescent="0.35">
      <c r="AH242" s="8" t="s">
        <v>385</v>
      </c>
      <c r="AI242" s="13" t="s">
        <v>400</v>
      </c>
    </row>
    <row r="243" spans="34:35" hidden="1" x14ac:dyDescent="0.35">
      <c r="AH243" s="8" t="s">
        <v>385</v>
      </c>
      <c r="AI243" s="13" t="s">
        <v>365</v>
      </c>
    </row>
    <row r="244" spans="34:35" hidden="1" x14ac:dyDescent="0.35">
      <c r="AH244" s="8" t="s">
        <v>385</v>
      </c>
      <c r="AI244" s="13" t="s">
        <v>401</v>
      </c>
    </row>
    <row r="245" spans="34:35" hidden="1" x14ac:dyDescent="0.35">
      <c r="AH245" s="8" t="s">
        <v>385</v>
      </c>
      <c r="AI245" s="13" t="s">
        <v>169</v>
      </c>
    </row>
    <row r="246" spans="34:35" hidden="1" x14ac:dyDescent="0.35">
      <c r="AH246" s="8" t="s">
        <v>385</v>
      </c>
      <c r="AI246" s="13" t="s">
        <v>402</v>
      </c>
    </row>
    <row r="247" spans="34:35" hidden="1" x14ac:dyDescent="0.35">
      <c r="AH247" s="8" t="s">
        <v>385</v>
      </c>
      <c r="AI247" s="13" t="s">
        <v>403</v>
      </c>
    </row>
    <row r="248" spans="34:35" hidden="1" x14ac:dyDescent="0.35">
      <c r="AH248" s="8" t="s">
        <v>385</v>
      </c>
      <c r="AI248" s="13" t="s">
        <v>202</v>
      </c>
    </row>
    <row r="249" spans="34:35" hidden="1" x14ac:dyDescent="0.35">
      <c r="AH249" s="8" t="s">
        <v>385</v>
      </c>
      <c r="AI249" s="13" t="s">
        <v>203</v>
      </c>
    </row>
    <row r="250" spans="34:35" hidden="1" x14ac:dyDescent="0.35">
      <c r="AH250" s="8" t="s">
        <v>385</v>
      </c>
      <c r="AI250" s="13" t="s">
        <v>205</v>
      </c>
    </row>
    <row r="251" spans="34:35" hidden="1" x14ac:dyDescent="0.35">
      <c r="AH251" s="8" t="s">
        <v>385</v>
      </c>
      <c r="AI251" s="13" t="s">
        <v>170</v>
      </c>
    </row>
    <row r="252" spans="34:35" hidden="1" x14ac:dyDescent="0.35">
      <c r="AH252" s="8" t="s">
        <v>385</v>
      </c>
      <c r="AI252" s="13" t="s">
        <v>208</v>
      </c>
    </row>
    <row r="253" spans="34:35" hidden="1" x14ac:dyDescent="0.35">
      <c r="AH253" s="8" t="s">
        <v>385</v>
      </c>
      <c r="AI253" s="13" t="s">
        <v>404</v>
      </c>
    </row>
    <row r="254" spans="34:35" hidden="1" x14ac:dyDescent="0.35">
      <c r="AH254" s="8" t="s">
        <v>385</v>
      </c>
      <c r="AI254" s="13" t="s">
        <v>274</v>
      </c>
    </row>
    <row r="255" spans="34:35" hidden="1" x14ac:dyDescent="0.35">
      <c r="AH255" s="8" t="s">
        <v>385</v>
      </c>
      <c r="AI255" s="13" t="s">
        <v>210</v>
      </c>
    </row>
    <row r="256" spans="34:35" hidden="1" x14ac:dyDescent="0.35">
      <c r="AH256" s="8" t="s">
        <v>405</v>
      </c>
      <c r="AI256" s="13" t="s">
        <v>386</v>
      </c>
    </row>
    <row r="257" spans="34:35" hidden="1" x14ac:dyDescent="0.35">
      <c r="AH257" s="8" t="s">
        <v>405</v>
      </c>
      <c r="AI257" s="13" t="s">
        <v>387</v>
      </c>
    </row>
    <row r="258" spans="34:35" hidden="1" x14ac:dyDescent="0.35">
      <c r="AH258" s="8" t="s">
        <v>405</v>
      </c>
      <c r="AI258" s="13" t="s">
        <v>406</v>
      </c>
    </row>
    <row r="259" spans="34:35" hidden="1" x14ac:dyDescent="0.35">
      <c r="AH259" s="8" t="s">
        <v>405</v>
      </c>
      <c r="AI259" s="13" t="s">
        <v>407</v>
      </c>
    </row>
    <row r="260" spans="34:35" hidden="1" x14ac:dyDescent="0.35">
      <c r="AH260" s="8" t="s">
        <v>405</v>
      </c>
      <c r="AI260" s="13" t="s">
        <v>408</v>
      </c>
    </row>
    <row r="261" spans="34:35" hidden="1" x14ac:dyDescent="0.35">
      <c r="AH261" s="8" t="s">
        <v>405</v>
      </c>
      <c r="AI261" s="13" t="s">
        <v>341</v>
      </c>
    </row>
    <row r="262" spans="34:35" hidden="1" x14ac:dyDescent="0.35">
      <c r="AH262" s="8" t="s">
        <v>405</v>
      </c>
      <c r="AI262" s="13" t="s">
        <v>409</v>
      </c>
    </row>
    <row r="263" spans="34:35" hidden="1" x14ac:dyDescent="0.35">
      <c r="AH263" s="8" t="s">
        <v>405</v>
      </c>
      <c r="AI263" s="13" t="s">
        <v>410</v>
      </c>
    </row>
    <row r="264" spans="34:35" hidden="1" x14ac:dyDescent="0.35">
      <c r="AH264" s="8" t="s">
        <v>405</v>
      </c>
      <c r="AI264" s="13" t="s">
        <v>294</v>
      </c>
    </row>
    <row r="265" spans="34:35" hidden="1" x14ac:dyDescent="0.35">
      <c r="AH265" s="8" t="s">
        <v>405</v>
      </c>
      <c r="AI265" s="13" t="s">
        <v>296</v>
      </c>
    </row>
    <row r="266" spans="34:35" hidden="1" x14ac:dyDescent="0.35">
      <c r="AH266" s="8" t="s">
        <v>405</v>
      </c>
      <c r="AI266" s="13" t="s">
        <v>411</v>
      </c>
    </row>
    <row r="267" spans="34:35" hidden="1" x14ac:dyDescent="0.35">
      <c r="AH267" s="8" t="s">
        <v>405</v>
      </c>
      <c r="AI267" s="13" t="s">
        <v>412</v>
      </c>
    </row>
    <row r="268" spans="34:35" hidden="1" x14ac:dyDescent="0.35">
      <c r="AH268" s="8" t="s">
        <v>405</v>
      </c>
      <c r="AI268" s="13" t="s">
        <v>392</v>
      </c>
    </row>
    <row r="269" spans="34:35" hidden="1" x14ac:dyDescent="0.35">
      <c r="AH269" s="8" t="s">
        <v>405</v>
      </c>
      <c r="AI269" s="13" t="s">
        <v>413</v>
      </c>
    </row>
    <row r="270" spans="34:35" hidden="1" x14ac:dyDescent="0.35">
      <c r="AH270" s="8" t="s">
        <v>405</v>
      </c>
      <c r="AI270" s="13" t="s">
        <v>414</v>
      </c>
    </row>
    <row r="271" spans="34:35" hidden="1" x14ac:dyDescent="0.35">
      <c r="AH271" s="8" t="s">
        <v>405</v>
      </c>
      <c r="AI271" s="13" t="s">
        <v>415</v>
      </c>
    </row>
    <row r="272" spans="34:35" hidden="1" x14ac:dyDescent="0.35">
      <c r="AH272" s="8" t="s">
        <v>405</v>
      </c>
      <c r="AI272" s="13" t="s">
        <v>416</v>
      </c>
    </row>
    <row r="273" spans="34:35" hidden="1" x14ac:dyDescent="0.35">
      <c r="AH273" s="8" t="s">
        <v>405</v>
      </c>
      <c r="AI273" s="13" t="s">
        <v>192</v>
      </c>
    </row>
    <row r="274" spans="34:35" hidden="1" x14ac:dyDescent="0.35">
      <c r="AH274" s="8" t="s">
        <v>405</v>
      </c>
      <c r="AI274" s="13" t="s">
        <v>417</v>
      </c>
    </row>
    <row r="275" spans="34:35" hidden="1" x14ac:dyDescent="0.35">
      <c r="AH275" s="8" t="s">
        <v>405</v>
      </c>
      <c r="AI275" s="13" t="s">
        <v>418</v>
      </c>
    </row>
    <row r="276" spans="34:35" hidden="1" x14ac:dyDescent="0.35">
      <c r="AH276" s="8" t="s">
        <v>405</v>
      </c>
      <c r="AI276" s="13" t="s">
        <v>307</v>
      </c>
    </row>
    <row r="277" spans="34:35" hidden="1" x14ac:dyDescent="0.35">
      <c r="AH277" s="8" t="s">
        <v>405</v>
      </c>
      <c r="AI277" s="13" t="s">
        <v>308</v>
      </c>
    </row>
    <row r="278" spans="34:35" hidden="1" x14ac:dyDescent="0.35">
      <c r="AH278" s="8" t="s">
        <v>405</v>
      </c>
      <c r="AI278" s="13" t="s">
        <v>419</v>
      </c>
    </row>
    <row r="279" spans="34:35" hidden="1" x14ac:dyDescent="0.35">
      <c r="AH279" s="8" t="s">
        <v>405</v>
      </c>
      <c r="AI279" s="13" t="s">
        <v>420</v>
      </c>
    </row>
    <row r="280" spans="34:35" hidden="1" x14ac:dyDescent="0.35">
      <c r="AH280" s="8" t="s">
        <v>405</v>
      </c>
      <c r="AI280" s="13" t="s">
        <v>421</v>
      </c>
    </row>
    <row r="281" spans="34:35" hidden="1" x14ac:dyDescent="0.35">
      <c r="AH281" s="8" t="s">
        <v>405</v>
      </c>
      <c r="AI281" s="13" t="s">
        <v>422</v>
      </c>
    </row>
    <row r="282" spans="34:35" hidden="1" x14ac:dyDescent="0.35">
      <c r="AH282" s="8" t="s">
        <v>405</v>
      </c>
      <c r="AI282" s="13" t="s">
        <v>237</v>
      </c>
    </row>
    <row r="283" spans="34:35" hidden="1" x14ac:dyDescent="0.35">
      <c r="AH283" s="8" t="s">
        <v>405</v>
      </c>
      <c r="AI283" s="13" t="s">
        <v>245</v>
      </c>
    </row>
    <row r="284" spans="34:35" hidden="1" x14ac:dyDescent="0.35">
      <c r="AH284" s="8" t="s">
        <v>405</v>
      </c>
      <c r="AI284" s="13" t="s">
        <v>423</v>
      </c>
    </row>
    <row r="285" spans="34:35" hidden="1" x14ac:dyDescent="0.35">
      <c r="AH285" s="8" t="s">
        <v>405</v>
      </c>
      <c r="AI285" s="13" t="s">
        <v>424</v>
      </c>
    </row>
    <row r="286" spans="34:35" hidden="1" x14ac:dyDescent="0.35">
      <c r="AH286" s="8" t="s">
        <v>405</v>
      </c>
      <c r="AI286" s="13" t="s">
        <v>425</v>
      </c>
    </row>
    <row r="287" spans="34:35" hidden="1" x14ac:dyDescent="0.35">
      <c r="AH287" s="8" t="s">
        <v>405</v>
      </c>
      <c r="AI287" s="13" t="s">
        <v>426</v>
      </c>
    </row>
    <row r="288" spans="34:35" hidden="1" x14ac:dyDescent="0.35">
      <c r="AH288" s="8" t="s">
        <v>405</v>
      </c>
      <c r="AI288" s="13" t="s">
        <v>427</v>
      </c>
    </row>
    <row r="289" spans="34:35" hidden="1" x14ac:dyDescent="0.35">
      <c r="AH289" s="8" t="s">
        <v>405</v>
      </c>
      <c r="AI289" s="13" t="s">
        <v>312</v>
      </c>
    </row>
    <row r="290" spans="34:35" hidden="1" x14ac:dyDescent="0.35">
      <c r="AH290" s="8" t="s">
        <v>405</v>
      </c>
      <c r="AI290" s="13" t="s">
        <v>362</v>
      </c>
    </row>
    <row r="291" spans="34:35" hidden="1" x14ac:dyDescent="0.35">
      <c r="AH291" s="8" t="s">
        <v>405</v>
      </c>
      <c r="AI291" s="13" t="s">
        <v>428</v>
      </c>
    </row>
    <row r="292" spans="34:35" hidden="1" x14ac:dyDescent="0.35">
      <c r="AH292" s="8" t="s">
        <v>405</v>
      </c>
      <c r="AI292" s="13" t="s">
        <v>365</v>
      </c>
    </row>
    <row r="293" spans="34:35" hidden="1" x14ac:dyDescent="0.35">
      <c r="AH293" s="8" t="s">
        <v>405</v>
      </c>
      <c r="AI293" s="13" t="s">
        <v>429</v>
      </c>
    </row>
    <row r="294" spans="34:35" hidden="1" x14ac:dyDescent="0.35">
      <c r="AH294" s="8" t="s">
        <v>405</v>
      </c>
      <c r="AI294" s="13" t="s">
        <v>430</v>
      </c>
    </row>
    <row r="295" spans="34:35" hidden="1" x14ac:dyDescent="0.35">
      <c r="AH295" s="8" t="s">
        <v>405</v>
      </c>
      <c r="AI295" s="13" t="s">
        <v>431</v>
      </c>
    </row>
    <row r="296" spans="34:35" hidden="1" x14ac:dyDescent="0.35">
      <c r="AH296" s="8" t="s">
        <v>405</v>
      </c>
      <c r="AI296" s="13" t="s">
        <v>432</v>
      </c>
    </row>
    <row r="297" spans="34:35" hidden="1" x14ac:dyDescent="0.35">
      <c r="AH297" s="8" t="s">
        <v>405</v>
      </c>
      <c r="AI297" s="13" t="s">
        <v>433</v>
      </c>
    </row>
    <row r="298" spans="34:35" hidden="1" x14ac:dyDescent="0.35">
      <c r="AH298" s="8" t="s">
        <v>405</v>
      </c>
      <c r="AI298" s="13" t="s">
        <v>141</v>
      </c>
    </row>
    <row r="299" spans="34:35" hidden="1" x14ac:dyDescent="0.35">
      <c r="AH299" s="8" t="s">
        <v>405</v>
      </c>
      <c r="AI299" s="13" t="s">
        <v>434</v>
      </c>
    </row>
    <row r="300" spans="34:35" hidden="1" x14ac:dyDescent="0.35">
      <c r="AH300" s="8" t="s">
        <v>405</v>
      </c>
      <c r="AI300" s="13" t="s">
        <v>266</v>
      </c>
    </row>
    <row r="301" spans="34:35" hidden="1" x14ac:dyDescent="0.35">
      <c r="AH301" s="8" t="s">
        <v>405</v>
      </c>
      <c r="AI301" s="13" t="s">
        <v>170</v>
      </c>
    </row>
    <row r="302" spans="34:35" hidden="1" x14ac:dyDescent="0.35">
      <c r="AH302" s="8" t="s">
        <v>405</v>
      </c>
      <c r="AI302" s="13" t="s">
        <v>435</v>
      </c>
    </row>
    <row r="303" spans="34:35" hidden="1" x14ac:dyDescent="0.35">
      <c r="AH303" s="8" t="s">
        <v>405</v>
      </c>
      <c r="AI303" s="13" t="s">
        <v>436</v>
      </c>
    </row>
    <row r="304" spans="34:35" hidden="1" x14ac:dyDescent="0.35">
      <c r="AH304" s="8" t="s">
        <v>405</v>
      </c>
      <c r="AI304" s="13" t="s">
        <v>437</v>
      </c>
    </row>
    <row r="305" spans="34:35" hidden="1" x14ac:dyDescent="0.35">
      <c r="AH305" s="8" t="s">
        <v>405</v>
      </c>
      <c r="AI305" s="13" t="s">
        <v>438</v>
      </c>
    </row>
    <row r="306" spans="34:35" hidden="1" x14ac:dyDescent="0.35">
      <c r="AH306" s="8" t="s">
        <v>405</v>
      </c>
      <c r="AI306" s="13" t="s">
        <v>439</v>
      </c>
    </row>
    <row r="307" spans="34:35" hidden="1" x14ac:dyDescent="0.35">
      <c r="AH307" s="8" t="s">
        <v>405</v>
      </c>
      <c r="AI307" s="13" t="s">
        <v>273</v>
      </c>
    </row>
    <row r="308" spans="34:35" hidden="1" x14ac:dyDescent="0.35">
      <c r="AH308" s="8" t="s">
        <v>405</v>
      </c>
      <c r="AI308" s="13" t="s">
        <v>376</v>
      </c>
    </row>
    <row r="309" spans="34:35" hidden="1" x14ac:dyDescent="0.35">
      <c r="AH309" s="12"/>
      <c r="AI309" s="12"/>
    </row>
    <row r="310" spans="34:35" x14ac:dyDescent="0.35"/>
    <row r="311" spans="34:35" x14ac:dyDescent="0.35"/>
    <row r="312" spans="34:35" x14ac:dyDescent="0.35"/>
    <row r="313" spans="34:35" x14ac:dyDescent="0.35"/>
    <row r="314" spans="34:35" x14ac:dyDescent="0.35"/>
    <row r="315" spans="34:35" x14ac:dyDescent="0.35"/>
    <row r="316" spans="34:35" x14ac:dyDescent="0.35"/>
    <row r="317" spans="34:35" x14ac:dyDescent="0.35"/>
    <row r="318" spans="34:35" x14ac:dyDescent="0.35"/>
    <row r="319" spans="34:35" x14ac:dyDescent="0.35"/>
    <row r="320" spans="34:35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</sheetData>
  <sortState xmlns:xlrd2="http://schemas.microsoft.com/office/spreadsheetml/2017/richdata2" ref="T6:T14">
    <sortCondition ref="T6:T14"/>
  </sortState>
  <mergeCells count="147">
    <mergeCell ref="C24:F24"/>
    <mergeCell ref="C25:F25"/>
    <mergeCell ref="C26:F26"/>
    <mergeCell ref="C27:F27"/>
    <mergeCell ref="C28:F28"/>
    <mergeCell ref="C29:F29"/>
    <mergeCell ref="C1:J1"/>
    <mergeCell ref="C2:J2"/>
    <mergeCell ref="C5:D5"/>
    <mergeCell ref="D7:F7"/>
    <mergeCell ref="H7:J7"/>
    <mergeCell ref="H8:J8"/>
    <mergeCell ref="C23:F23"/>
    <mergeCell ref="D9:F9"/>
    <mergeCell ref="H9:J9"/>
    <mergeCell ref="C13:D13"/>
    <mergeCell ref="C15:J18"/>
    <mergeCell ref="C20:D20"/>
    <mergeCell ref="C22:F22"/>
    <mergeCell ref="D8:F8"/>
    <mergeCell ref="D10:F10"/>
    <mergeCell ref="H10:J10"/>
    <mergeCell ref="C42:F42"/>
    <mergeCell ref="G42:J42"/>
    <mergeCell ref="C43:F43"/>
    <mergeCell ref="G43:J43"/>
    <mergeCell ref="C44:F44"/>
    <mergeCell ref="G44:J44"/>
    <mergeCell ref="C30:F30"/>
    <mergeCell ref="C31:F31"/>
    <mergeCell ref="C32:F32"/>
    <mergeCell ref="C33:F33"/>
    <mergeCell ref="C34:F34"/>
    <mergeCell ref="C40:D40"/>
    <mergeCell ref="C49:D49"/>
    <mergeCell ref="C51:F51"/>
    <mergeCell ref="G51:J51"/>
    <mergeCell ref="C52:F52"/>
    <mergeCell ref="G52:J52"/>
    <mergeCell ref="C53:F53"/>
    <mergeCell ref="G53:J53"/>
    <mergeCell ref="C45:F45"/>
    <mergeCell ref="G45:J45"/>
    <mergeCell ref="C46:F46"/>
    <mergeCell ref="G46:J46"/>
    <mergeCell ref="C47:F47"/>
    <mergeCell ref="G47:J47"/>
    <mergeCell ref="C64:E64"/>
    <mergeCell ref="C66:E66"/>
    <mergeCell ref="F66:J66"/>
    <mergeCell ref="C60:E60"/>
    <mergeCell ref="C61:E62"/>
    <mergeCell ref="F60:J60"/>
    <mergeCell ref="F61:J62"/>
    <mergeCell ref="C54:F54"/>
    <mergeCell ref="G54:J54"/>
    <mergeCell ref="C55:F55"/>
    <mergeCell ref="G55:J55"/>
    <mergeCell ref="C56:F56"/>
    <mergeCell ref="G56:J56"/>
    <mergeCell ref="C73:D73"/>
    <mergeCell ref="E73:G73"/>
    <mergeCell ref="I73:J73"/>
    <mergeCell ref="C70:F70"/>
    <mergeCell ref="H71:J71"/>
    <mergeCell ref="C72:D72"/>
    <mergeCell ref="E72:G72"/>
    <mergeCell ref="I72:J72"/>
    <mergeCell ref="C67:E67"/>
    <mergeCell ref="F68:J68"/>
    <mergeCell ref="C68:E68"/>
    <mergeCell ref="F67:J67"/>
    <mergeCell ref="C76:D76"/>
    <mergeCell ref="E76:G76"/>
    <mergeCell ref="I76:J76"/>
    <mergeCell ref="C77:D77"/>
    <mergeCell ref="E77:G77"/>
    <mergeCell ref="I77:J77"/>
    <mergeCell ref="C74:D74"/>
    <mergeCell ref="E74:G74"/>
    <mergeCell ref="I74:J74"/>
    <mergeCell ref="C75:D75"/>
    <mergeCell ref="E75:G75"/>
    <mergeCell ref="I75:J75"/>
    <mergeCell ref="C82:D82"/>
    <mergeCell ref="E82:G82"/>
    <mergeCell ref="I82:J82"/>
    <mergeCell ref="C83:D83"/>
    <mergeCell ref="E83:G83"/>
    <mergeCell ref="I83:J83"/>
    <mergeCell ref="C78:D78"/>
    <mergeCell ref="E78:G78"/>
    <mergeCell ref="I78:J78"/>
    <mergeCell ref="C80:F80"/>
    <mergeCell ref="H80:J80"/>
    <mergeCell ref="C81:D81"/>
    <mergeCell ref="E81:G81"/>
    <mergeCell ref="I81:J81"/>
    <mergeCell ref="C86:D86"/>
    <mergeCell ref="E86:G86"/>
    <mergeCell ref="I86:J86"/>
    <mergeCell ref="C87:D87"/>
    <mergeCell ref="E87:G87"/>
    <mergeCell ref="I87:J87"/>
    <mergeCell ref="C84:D84"/>
    <mergeCell ref="E84:G84"/>
    <mergeCell ref="I84:J84"/>
    <mergeCell ref="C85:D85"/>
    <mergeCell ref="E85:G85"/>
    <mergeCell ref="I85:J85"/>
    <mergeCell ref="G94:H94"/>
    <mergeCell ref="I94:J94"/>
    <mergeCell ref="C95:F95"/>
    <mergeCell ref="G95:H95"/>
    <mergeCell ref="I95:J95"/>
    <mergeCell ref="C89:F89"/>
    <mergeCell ref="C91:F91"/>
    <mergeCell ref="G91:H91"/>
    <mergeCell ref="I91:J91"/>
    <mergeCell ref="C92:J92"/>
    <mergeCell ref="C93:F93"/>
    <mergeCell ref="G93:H93"/>
    <mergeCell ref="I93:J93"/>
    <mergeCell ref="B80:B81"/>
    <mergeCell ref="C103:D104"/>
    <mergeCell ref="C107:D107"/>
    <mergeCell ref="E107:F107"/>
    <mergeCell ref="G107:H107"/>
    <mergeCell ref="I107:J107"/>
    <mergeCell ref="E103:H104"/>
    <mergeCell ref="I103:J104"/>
    <mergeCell ref="C105:D106"/>
    <mergeCell ref="E105:F106"/>
    <mergeCell ref="G105:H106"/>
    <mergeCell ref="I105:J106"/>
    <mergeCell ref="C100:D100"/>
    <mergeCell ref="C101:J101"/>
    <mergeCell ref="C98:F98"/>
    <mergeCell ref="G98:H98"/>
    <mergeCell ref="I98:J98"/>
    <mergeCell ref="C96:F96"/>
    <mergeCell ref="G96:H96"/>
    <mergeCell ref="I96:J96"/>
    <mergeCell ref="C97:F97"/>
    <mergeCell ref="G97:H97"/>
    <mergeCell ref="I97:J97"/>
    <mergeCell ref="C94:F94"/>
  </mergeCells>
  <conditionalFormatting sqref="Z1 AB1 AD1 AF1">
    <cfRule type="expression" dxfId="0" priority="3" stopIfTrue="1">
      <formula>#REF!&lt;&gt;""</formula>
    </cfRule>
  </conditionalFormatting>
  <dataValidations count="13">
    <dataValidation type="list" allowBlank="1" showInputMessage="1" showErrorMessage="1" sqref="H82:H87 H73:H79" xr:uid="{00000000-0002-0000-0000-000000000000}">
      <formula1>$N$68:$N$70</formula1>
    </dataValidation>
    <dataValidation type="list" allowBlank="1" showInputMessage="1" showErrorMessage="1" sqref="C82:D87" xr:uid="{00000000-0002-0000-0000-000001000000}">
      <formula1>$V$73:$V$93</formula1>
    </dataValidation>
    <dataValidation type="list" allowBlank="1" showInputMessage="1" showErrorMessage="1" sqref="C74:D79" xr:uid="{00000000-0002-0000-0000-000002000000}">
      <formula1>$N$74:$N$98</formula1>
    </dataValidation>
    <dataValidation allowBlank="1" showInputMessage="1" showErrorMessage="1" sqref="C73:J79" xr:uid="{00000000-0002-0000-0000-000003000000}"/>
    <dataValidation type="list" allowBlank="1" showInputMessage="1" showErrorMessage="1" sqref="K8:N8" xr:uid="{00000000-0002-0000-0000-000004000000}">
      <formula1>$T$6:$T$13</formula1>
    </dataValidation>
    <dataValidation type="list" allowBlank="1" showInputMessage="1" showErrorMessage="1" sqref="I23:I34" xr:uid="{00000000-0002-0000-0000-000005000000}">
      <formula1>$V$24:$V$28</formula1>
    </dataValidation>
    <dataValidation type="list" allowBlank="1" showInputMessage="1" showErrorMessage="1" sqref="H23:H34" xr:uid="{00000000-0002-0000-0000-000006000000}">
      <formula1>$U$24:$U$28</formula1>
    </dataValidation>
    <dataValidation type="list" allowBlank="1" showInputMessage="1" showErrorMessage="1" sqref="G23:G34" xr:uid="{00000000-0002-0000-0000-000007000000}">
      <formula1>$T$24:$T$28</formula1>
    </dataValidation>
    <dataValidation type="list" allowBlank="1" showInputMessage="1" showErrorMessage="1" sqref="C61" xr:uid="{00000000-0002-0000-0000-000008000000}">
      <formula1>$N$58:$N$63</formula1>
    </dataValidation>
    <dataValidation type="list" allowBlank="1" showInputMessage="1" showErrorMessage="1" sqref="F67" xr:uid="{00000000-0002-0000-0000-000009000000}">
      <formula1>TIEMPO_DE_EXPERIENCIA</formula1>
    </dataValidation>
    <dataValidation type="list" allowBlank="1" showInputMessage="1" showErrorMessage="1" sqref="D10:F10" xr:uid="{00000000-0002-0000-0000-00000A000000}">
      <formula1>$V$9:$V$10</formula1>
    </dataValidation>
    <dataValidation type="list" allowBlank="1" showInputMessage="1" showErrorMessage="1" sqref="D9:F9" xr:uid="{00000000-0002-0000-0000-00000B000000}">
      <formula1>$Z$2:$Z$8</formula1>
    </dataValidation>
    <dataValidation type="list" allowBlank="1" showInputMessage="1" showErrorMessage="1" sqref="H8:J8" xr:uid="{00000000-0002-0000-0000-00000C000000}">
      <formula1>$T$7:$T$11</formula1>
    </dataValidation>
  </dataValidations>
  <pageMargins left="0.7" right="0.7" top="0.75" bottom="0.75" header="0.3" footer="0.3"/>
  <pageSetup scale="50" orientation="portrait" r:id="rId1"/>
  <colBreaks count="1" manualBreakCount="1">
    <brk id="1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D000000}">
          <x14:formula1>
            <xm:f>Hoja2!$C$2:$C$249</xm:f>
          </x14:formula1>
          <xm:sqref>D8:F8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C249"/>
  <sheetViews>
    <sheetView topLeftCell="A190" workbookViewId="0">
      <selection activeCell="C2" sqref="C2"/>
    </sheetView>
  </sheetViews>
  <sheetFormatPr baseColWidth="10" defaultRowHeight="14.5" x14ac:dyDescent="0.35"/>
  <sheetData>
    <row r="2" spans="3:3" x14ac:dyDescent="0.35">
      <c r="C2" s="1" t="s">
        <v>280</v>
      </c>
    </row>
    <row r="3" spans="3:3" x14ac:dyDescent="0.35">
      <c r="C3" s="1" t="s">
        <v>281</v>
      </c>
    </row>
    <row r="4" spans="3:3" x14ac:dyDescent="0.35">
      <c r="C4" s="2" t="s">
        <v>386</v>
      </c>
    </row>
    <row r="5" spans="3:3" x14ac:dyDescent="0.35">
      <c r="C5" s="2" t="s">
        <v>387</v>
      </c>
    </row>
    <row r="6" spans="3:3" x14ac:dyDescent="0.35">
      <c r="C6" s="1" t="s">
        <v>282</v>
      </c>
    </row>
    <row r="7" spans="3:3" x14ac:dyDescent="0.35">
      <c r="C7" s="1" t="s">
        <v>178</v>
      </c>
    </row>
    <row r="8" spans="3:3" x14ac:dyDescent="0.35">
      <c r="C8" s="2" t="s">
        <v>406</v>
      </c>
    </row>
    <row r="9" spans="3:3" x14ac:dyDescent="0.35">
      <c r="C9" s="2" t="s">
        <v>215</v>
      </c>
    </row>
    <row r="10" spans="3:3" x14ac:dyDescent="0.35">
      <c r="C10" s="2" t="s">
        <v>339</v>
      </c>
    </row>
    <row r="11" spans="3:3" x14ac:dyDescent="0.35">
      <c r="C11" s="2" t="s">
        <v>407</v>
      </c>
    </row>
    <row r="12" spans="3:3" x14ac:dyDescent="0.35">
      <c r="C12" s="2" t="s">
        <v>340</v>
      </c>
    </row>
    <row r="13" spans="3:3" x14ac:dyDescent="0.35">
      <c r="C13" s="1" t="s">
        <v>283</v>
      </c>
    </row>
    <row r="14" spans="3:3" x14ac:dyDescent="0.35">
      <c r="C14" s="2" t="s">
        <v>388</v>
      </c>
    </row>
    <row r="15" spans="3:3" x14ac:dyDescent="0.35">
      <c r="C15" s="1" t="s">
        <v>284</v>
      </c>
    </row>
    <row r="16" spans="3:3" x14ac:dyDescent="0.35">
      <c r="C16" s="1" t="s">
        <v>285</v>
      </c>
    </row>
    <row r="17" spans="3:3" x14ac:dyDescent="0.35">
      <c r="C17" s="1" t="s">
        <v>286</v>
      </c>
    </row>
    <row r="18" spans="3:3" x14ac:dyDescent="0.35">
      <c r="C18" s="1" t="s">
        <v>287</v>
      </c>
    </row>
    <row r="19" spans="3:3" x14ac:dyDescent="0.35">
      <c r="C19" s="1" t="s">
        <v>288</v>
      </c>
    </row>
    <row r="20" spans="3:3" x14ac:dyDescent="0.35">
      <c r="C20" s="2" t="s">
        <v>216</v>
      </c>
    </row>
    <row r="21" spans="3:3" x14ac:dyDescent="0.35">
      <c r="C21" s="1" t="s">
        <v>289</v>
      </c>
    </row>
    <row r="22" spans="3:3" x14ac:dyDescent="0.35">
      <c r="C22" s="2" t="s">
        <v>217</v>
      </c>
    </row>
    <row r="23" spans="3:3" x14ac:dyDescent="0.35">
      <c r="C23" s="2" t="s">
        <v>218</v>
      </c>
    </row>
    <row r="24" spans="3:3" x14ac:dyDescent="0.35">
      <c r="C24" s="1" t="s">
        <v>290</v>
      </c>
    </row>
    <row r="25" spans="3:3" x14ac:dyDescent="0.35">
      <c r="C25" s="1" t="s">
        <v>291</v>
      </c>
    </row>
    <row r="26" spans="3:3" x14ac:dyDescent="0.35">
      <c r="C26" s="2" t="s">
        <v>219</v>
      </c>
    </row>
    <row r="27" spans="3:3" x14ac:dyDescent="0.35">
      <c r="C27" s="2" t="s">
        <v>220</v>
      </c>
    </row>
    <row r="28" spans="3:3" x14ac:dyDescent="0.35">
      <c r="C28" s="1" t="s">
        <v>292</v>
      </c>
    </row>
    <row r="29" spans="3:3" x14ac:dyDescent="0.35">
      <c r="C29" s="2" t="s">
        <v>221</v>
      </c>
    </row>
    <row r="30" spans="3:3" x14ac:dyDescent="0.35">
      <c r="C30" s="2" t="s">
        <v>389</v>
      </c>
    </row>
    <row r="31" spans="3:3" x14ac:dyDescent="0.35">
      <c r="C31" s="1" t="s">
        <v>78</v>
      </c>
    </row>
    <row r="32" spans="3:3" x14ac:dyDescent="0.35">
      <c r="C32" s="2" t="s">
        <v>222</v>
      </c>
    </row>
    <row r="33" spans="3:3" x14ac:dyDescent="0.35">
      <c r="C33" s="2" t="s">
        <v>223</v>
      </c>
    </row>
    <row r="34" spans="3:3" x14ac:dyDescent="0.35">
      <c r="C34" s="2" t="s">
        <v>224</v>
      </c>
    </row>
    <row r="35" spans="3:3" x14ac:dyDescent="0.35">
      <c r="C35" s="2" t="s">
        <v>225</v>
      </c>
    </row>
    <row r="36" spans="3:3" x14ac:dyDescent="0.35">
      <c r="C36" s="2" t="s">
        <v>226</v>
      </c>
    </row>
    <row r="37" spans="3:3" x14ac:dyDescent="0.35">
      <c r="C37" s="2" t="s">
        <v>227</v>
      </c>
    </row>
    <row r="38" spans="3:3" x14ac:dyDescent="0.35">
      <c r="C38" s="2" t="s">
        <v>341</v>
      </c>
    </row>
    <row r="39" spans="3:3" x14ac:dyDescent="0.35">
      <c r="C39" s="1" t="s">
        <v>293</v>
      </c>
    </row>
    <row r="40" spans="3:3" x14ac:dyDescent="0.35">
      <c r="C40" s="1" t="s">
        <v>166</v>
      </c>
    </row>
    <row r="41" spans="3:3" x14ac:dyDescent="0.35">
      <c r="C41" s="2" t="s">
        <v>410</v>
      </c>
    </row>
    <row r="42" spans="3:3" x14ac:dyDescent="0.35">
      <c r="C42" s="1" t="s">
        <v>179</v>
      </c>
    </row>
    <row r="43" spans="3:3" x14ac:dyDescent="0.35">
      <c r="C43" s="2" t="s">
        <v>390</v>
      </c>
    </row>
    <row r="44" spans="3:3" x14ac:dyDescent="0.35">
      <c r="C44" s="1" t="s">
        <v>294</v>
      </c>
    </row>
    <row r="45" spans="3:3" x14ac:dyDescent="0.35">
      <c r="C45" s="1" t="s">
        <v>295</v>
      </c>
    </row>
    <row r="46" spans="3:3" x14ac:dyDescent="0.35">
      <c r="C46" s="2" t="s">
        <v>342</v>
      </c>
    </row>
    <row r="47" spans="3:3" x14ac:dyDescent="0.35">
      <c r="C47" s="2" t="s">
        <v>228</v>
      </c>
    </row>
    <row r="48" spans="3:3" x14ac:dyDescent="0.35">
      <c r="C48" s="1" t="s">
        <v>296</v>
      </c>
    </row>
    <row r="49" spans="3:3" x14ac:dyDescent="0.35">
      <c r="C49" s="2" t="s">
        <v>411</v>
      </c>
    </row>
    <row r="50" spans="3:3" x14ac:dyDescent="0.35">
      <c r="C50" s="1" t="s">
        <v>180</v>
      </c>
    </row>
    <row r="51" spans="3:3" x14ac:dyDescent="0.35">
      <c r="C51" s="2" t="s">
        <v>167</v>
      </c>
    </row>
    <row r="52" spans="3:3" x14ac:dyDescent="0.35">
      <c r="C52" s="1" t="s">
        <v>297</v>
      </c>
    </row>
    <row r="53" spans="3:3" x14ac:dyDescent="0.35">
      <c r="C53" s="1" t="s">
        <v>298</v>
      </c>
    </row>
    <row r="54" spans="3:3" x14ac:dyDescent="0.35">
      <c r="C54" s="1" t="s">
        <v>299</v>
      </c>
    </row>
    <row r="55" spans="3:3" x14ac:dyDescent="0.35">
      <c r="C55" s="1" t="s">
        <v>300</v>
      </c>
    </row>
    <row r="56" spans="3:3" x14ac:dyDescent="0.35">
      <c r="C56" s="1" t="s">
        <v>301</v>
      </c>
    </row>
    <row r="57" spans="3:3" x14ac:dyDescent="0.35">
      <c r="C57" s="1" t="s">
        <v>302</v>
      </c>
    </row>
    <row r="58" spans="3:3" x14ac:dyDescent="0.35">
      <c r="C58" s="1" t="s">
        <v>303</v>
      </c>
    </row>
    <row r="59" spans="3:3" x14ac:dyDescent="0.35">
      <c r="C59" s="1" t="s">
        <v>304</v>
      </c>
    </row>
    <row r="60" spans="3:3" x14ac:dyDescent="0.35">
      <c r="C60" s="2" t="s">
        <v>229</v>
      </c>
    </row>
    <row r="61" spans="3:3" x14ac:dyDescent="0.35">
      <c r="C61" s="1" t="s">
        <v>181</v>
      </c>
    </row>
    <row r="62" spans="3:3" x14ac:dyDescent="0.35">
      <c r="C62" s="2" t="s">
        <v>230</v>
      </c>
    </row>
    <row r="63" spans="3:3" x14ac:dyDescent="0.35">
      <c r="C63" s="1" t="s">
        <v>168</v>
      </c>
    </row>
    <row r="64" spans="3:3" x14ac:dyDescent="0.35">
      <c r="C64" s="2" t="s">
        <v>343</v>
      </c>
    </row>
    <row r="65" spans="3:3" x14ac:dyDescent="0.35">
      <c r="C65" s="1" t="s">
        <v>379</v>
      </c>
    </row>
    <row r="66" spans="3:3" x14ac:dyDescent="0.35">
      <c r="C66" s="1" t="s">
        <v>182</v>
      </c>
    </row>
    <row r="67" spans="3:3" x14ac:dyDescent="0.35">
      <c r="C67" s="1" t="s">
        <v>183</v>
      </c>
    </row>
    <row r="68" spans="3:3" x14ac:dyDescent="0.35">
      <c r="C68" s="1" t="s">
        <v>184</v>
      </c>
    </row>
    <row r="69" spans="3:3" x14ac:dyDescent="0.35">
      <c r="C69" s="1" t="s">
        <v>185</v>
      </c>
    </row>
    <row r="70" spans="3:3" x14ac:dyDescent="0.35">
      <c r="C70" s="1" t="s">
        <v>186</v>
      </c>
    </row>
    <row r="71" spans="3:3" x14ac:dyDescent="0.35">
      <c r="C71" s="2" t="s">
        <v>231</v>
      </c>
    </row>
    <row r="72" spans="3:3" x14ac:dyDescent="0.35">
      <c r="C72" s="1" t="s">
        <v>187</v>
      </c>
    </row>
    <row r="73" spans="3:3" x14ac:dyDescent="0.35">
      <c r="C73" s="1" t="s">
        <v>188</v>
      </c>
    </row>
    <row r="74" spans="3:3" x14ac:dyDescent="0.35">
      <c r="C74" s="2" t="s">
        <v>344</v>
      </c>
    </row>
    <row r="75" spans="3:3" x14ac:dyDescent="0.35">
      <c r="C75" s="2" t="s">
        <v>345</v>
      </c>
    </row>
    <row r="76" spans="3:3" x14ac:dyDescent="0.35">
      <c r="C76" s="2" t="s">
        <v>346</v>
      </c>
    </row>
    <row r="77" spans="3:3" x14ac:dyDescent="0.35">
      <c r="C77" s="2" t="s">
        <v>347</v>
      </c>
    </row>
    <row r="78" spans="3:3" x14ac:dyDescent="0.35">
      <c r="C78" s="2" t="s">
        <v>348</v>
      </c>
    </row>
    <row r="79" spans="3:3" x14ac:dyDescent="0.35">
      <c r="C79" s="2" t="s">
        <v>393</v>
      </c>
    </row>
    <row r="80" spans="3:3" x14ac:dyDescent="0.35">
      <c r="C80" s="2" t="s">
        <v>413</v>
      </c>
    </row>
    <row r="81" spans="3:3" x14ac:dyDescent="0.35">
      <c r="C81" s="2" t="s">
        <v>232</v>
      </c>
    </row>
    <row r="82" spans="3:3" x14ac:dyDescent="0.35">
      <c r="C82" s="1" t="s">
        <v>189</v>
      </c>
    </row>
    <row r="83" spans="3:3" x14ac:dyDescent="0.35">
      <c r="C83" s="1" t="s">
        <v>190</v>
      </c>
    </row>
    <row r="84" spans="3:3" x14ac:dyDescent="0.35">
      <c r="C84" s="2" t="s">
        <v>395</v>
      </c>
    </row>
    <row r="85" spans="3:3" x14ac:dyDescent="0.35">
      <c r="C85" s="2" t="s">
        <v>233</v>
      </c>
    </row>
    <row r="86" spans="3:3" x14ac:dyDescent="0.35">
      <c r="C86" s="2" t="s">
        <v>396</v>
      </c>
    </row>
    <row r="87" spans="3:3" x14ac:dyDescent="0.35">
      <c r="C87" s="2" t="s">
        <v>415</v>
      </c>
    </row>
    <row r="88" spans="3:3" x14ac:dyDescent="0.35">
      <c r="C88" s="2" t="s">
        <v>397</v>
      </c>
    </row>
    <row r="89" spans="3:3" x14ac:dyDescent="0.35">
      <c r="C89" s="1" t="s">
        <v>305</v>
      </c>
    </row>
    <row r="90" spans="3:3" x14ac:dyDescent="0.35">
      <c r="C90" s="2" t="s">
        <v>349</v>
      </c>
    </row>
    <row r="91" spans="3:3" x14ac:dyDescent="0.35">
      <c r="C91" s="1" t="s">
        <v>306</v>
      </c>
    </row>
    <row r="92" spans="3:3" x14ac:dyDescent="0.35">
      <c r="C92" s="2" t="s">
        <v>398</v>
      </c>
    </row>
    <row r="93" spans="3:3" x14ac:dyDescent="0.35">
      <c r="C93" s="1" t="s">
        <v>380</v>
      </c>
    </row>
    <row r="94" spans="3:3" x14ac:dyDescent="0.35">
      <c r="C94" s="1" t="s">
        <v>191</v>
      </c>
    </row>
    <row r="95" spans="3:3" x14ac:dyDescent="0.35">
      <c r="C95" s="2" t="s">
        <v>416</v>
      </c>
    </row>
    <row r="96" spans="3:3" x14ac:dyDescent="0.35">
      <c r="C96" s="1" t="s">
        <v>192</v>
      </c>
    </row>
    <row r="97" spans="3:3" x14ac:dyDescent="0.35">
      <c r="C97" s="2" t="s">
        <v>441</v>
      </c>
    </row>
    <row r="98" spans="3:3" x14ac:dyDescent="0.35">
      <c r="C98" s="1" t="s">
        <v>193</v>
      </c>
    </row>
    <row r="99" spans="3:3" x14ac:dyDescent="0.35">
      <c r="C99" s="2" t="s">
        <v>351</v>
      </c>
    </row>
    <row r="100" spans="3:3" x14ac:dyDescent="0.35">
      <c r="C100" s="2" t="s">
        <v>234</v>
      </c>
    </row>
    <row r="101" spans="3:3" x14ac:dyDescent="0.35">
      <c r="C101" s="2" t="s">
        <v>418</v>
      </c>
    </row>
    <row r="102" spans="3:3" x14ac:dyDescent="0.35">
      <c r="C102" s="2" t="s">
        <v>235</v>
      </c>
    </row>
    <row r="103" spans="3:3" x14ac:dyDescent="0.35">
      <c r="C103" s="2" t="s">
        <v>399</v>
      </c>
    </row>
    <row r="104" spans="3:3" x14ac:dyDescent="0.35">
      <c r="C104" s="1" t="s">
        <v>194</v>
      </c>
    </row>
    <row r="105" spans="3:3" x14ac:dyDescent="0.35">
      <c r="C105" s="1" t="s">
        <v>307</v>
      </c>
    </row>
    <row r="106" spans="3:3" x14ac:dyDescent="0.35">
      <c r="C106" s="1" t="s">
        <v>308</v>
      </c>
    </row>
    <row r="107" spans="3:3" x14ac:dyDescent="0.35">
      <c r="C107" s="2" t="s">
        <v>419</v>
      </c>
    </row>
    <row r="108" spans="3:3" x14ac:dyDescent="0.35">
      <c r="C108" s="2" t="s">
        <v>420</v>
      </c>
    </row>
    <row r="109" spans="3:3" x14ac:dyDescent="0.35">
      <c r="C109" s="2" t="s">
        <v>422</v>
      </c>
    </row>
    <row r="110" spans="3:3" x14ac:dyDescent="0.35">
      <c r="C110" s="1" t="s">
        <v>309</v>
      </c>
    </row>
    <row r="111" spans="3:3" x14ac:dyDescent="0.35">
      <c r="C111" s="2" t="s">
        <v>236</v>
      </c>
    </row>
    <row r="112" spans="3:3" x14ac:dyDescent="0.35">
      <c r="C112" s="2" t="s">
        <v>352</v>
      </c>
    </row>
    <row r="113" spans="3:3" x14ac:dyDescent="0.35">
      <c r="C113" s="2" t="s">
        <v>237</v>
      </c>
    </row>
    <row r="114" spans="3:3" x14ac:dyDescent="0.35">
      <c r="C114" s="2" t="s">
        <v>238</v>
      </c>
    </row>
    <row r="115" spans="3:3" x14ac:dyDescent="0.35">
      <c r="C115" s="2" t="s">
        <v>239</v>
      </c>
    </row>
    <row r="116" spans="3:3" x14ac:dyDescent="0.35">
      <c r="C116" s="2" t="s">
        <v>240</v>
      </c>
    </row>
    <row r="117" spans="3:3" x14ac:dyDescent="0.35">
      <c r="C117" s="2" t="s">
        <v>241</v>
      </c>
    </row>
    <row r="118" spans="3:3" x14ac:dyDescent="0.35">
      <c r="C118" s="2" t="s">
        <v>353</v>
      </c>
    </row>
    <row r="119" spans="3:3" x14ac:dyDescent="0.35">
      <c r="C119" s="2" t="s">
        <v>242</v>
      </c>
    </row>
    <row r="120" spans="3:3" x14ac:dyDescent="0.35">
      <c r="C120" s="2" t="s">
        <v>243</v>
      </c>
    </row>
    <row r="121" spans="3:3" x14ac:dyDescent="0.35">
      <c r="C121" s="2" t="s">
        <v>244</v>
      </c>
    </row>
    <row r="122" spans="3:3" x14ac:dyDescent="0.35">
      <c r="C122" s="2" t="s">
        <v>245</v>
      </c>
    </row>
    <row r="123" spans="3:3" x14ac:dyDescent="0.35">
      <c r="C123" s="1" t="s">
        <v>310</v>
      </c>
    </row>
    <row r="124" spans="3:3" x14ac:dyDescent="0.35">
      <c r="C124" s="2" t="s">
        <v>423</v>
      </c>
    </row>
    <row r="125" spans="3:3" x14ac:dyDescent="0.35">
      <c r="C125" s="2" t="s">
        <v>354</v>
      </c>
    </row>
    <row r="126" spans="3:3" x14ac:dyDescent="0.35">
      <c r="C126" s="2" t="s">
        <v>355</v>
      </c>
    </row>
    <row r="127" spans="3:3" x14ac:dyDescent="0.35">
      <c r="C127" s="2" t="s">
        <v>356</v>
      </c>
    </row>
    <row r="128" spans="3:3" x14ac:dyDescent="0.35">
      <c r="C128" s="2" t="s">
        <v>357</v>
      </c>
    </row>
    <row r="129" spans="3:3" x14ac:dyDescent="0.35">
      <c r="C129" s="2" t="s">
        <v>358</v>
      </c>
    </row>
    <row r="130" spans="3:3" x14ac:dyDescent="0.35">
      <c r="C130" s="2" t="s">
        <v>359</v>
      </c>
    </row>
    <row r="131" spans="3:3" x14ac:dyDescent="0.35">
      <c r="C131" s="2" t="s">
        <v>360</v>
      </c>
    </row>
    <row r="132" spans="3:3" x14ac:dyDescent="0.35">
      <c r="C132" s="2" t="s">
        <v>246</v>
      </c>
    </row>
    <row r="133" spans="3:3" x14ac:dyDescent="0.35">
      <c r="C133" s="1" t="s">
        <v>381</v>
      </c>
    </row>
    <row r="134" spans="3:3" x14ac:dyDescent="0.35">
      <c r="C134" s="2" t="s">
        <v>425</v>
      </c>
    </row>
    <row r="135" spans="3:3" x14ac:dyDescent="0.35">
      <c r="C135" s="1" t="s">
        <v>442</v>
      </c>
    </row>
    <row r="136" spans="3:3" x14ac:dyDescent="0.35">
      <c r="C136" s="2" t="s">
        <v>361</v>
      </c>
    </row>
    <row r="137" spans="3:3" x14ac:dyDescent="0.35">
      <c r="C137" s="2" t="s">
        <v>426</v>
      </c>
    </row>
    <row r="138" spans="3:3" x14ac:dyDescent="0.35">
      <c r="C138" s="2" t="s">
        <v>427</v>
      </c>
    </row>
    <row r="139" spans="3:3" x14ac:dyDescent="0.35">
      <c r="C139" s="1" t="s">
        <v>311</v>
      </c>
    </row>
    <row r="140" spans="3:3" x14ac:dyDescent="0.35">
      <c r="C140" s="1" t="s">
        <v>195</v>
      </c>
    </row>
    <row r="141" spans="3:3" x14ac:dyDescent="0.35">
      <c r="C141" s="1" t="s">
        <v>312</v>
      </c>
    </row>
    <row r="142" spans="3:3" x14ac:dyDescent="0.35">
      <c r="C142" s="2" t="s">
        <v>362</v>
      </c>
    </row>
    <row r="143" spans="3:3" x14ac:dyDescent="0.35">
      <c r="C143" s="1" t="s">
        <v>196</v>
      </c>
    </row>
    <row r="144" spans="3:3" x14ac:dyDescent="0.35">
      <c r="C144" s="1" t="s">
        <v>197</v>
      </c>
    </row>
    <row r="145" spans="3:3" x14ac:dyDescent="0.35">
      <c r="C145" s="2" t="s">
        <v>400</v>
      </c>
    </row>
    <row r="146" spans="3:3" x14ac:dyDescent="0.35">
      <c r="C146" s="2" t="s">
        <v>247</v>
      </c>
    </row>
    <row r="147" spans="3:3" x14ac:dyDescent="0.35">
      <c r="C147" s="2" t="s">
        <v>363</v>
      </c>
    </row>
    <row r="148" spans="3:3" x14ac:dyDescent="0.35">
      <c r="C148" s="1" t="s">
        <v>313</v>
      </c>
    </row>
    <row r="149" spans="3:3" x14ac:dyDescent="0.35">
      <c r="C149" s="2" t="s">
        <v>428</v>
      </c>
    </row>
    <row r="150" spans="3:3" x14ac:dyDescent="0.35">
      <c r="C150" s="1" t="s">
        <v>382</v>
      </c>
    </row>
    <row r="151" spans="3:3" x14ac:dyDescent="0.35">
      <c r="C151" s="1" t="s">
        <v>314</v>
      </c>
    </row>
    <row r="152" spans="3:3" x14ac:dyDescent="0.35">
      <c r="C152" s="1" t="s">
        <v>198</v>
      </c>
    </row>
    <row r="153" spans="3:3" x14ac:dyDescent="0.35">
      <c r="C153" s="1" t="s">
        <v>199</v>
      </c>
    </row>
    <row r="154" spans="3:3" x14ac:dyDescent="0.35">
      <c r="C154" s="1" t="s">
        <v>315</v>
      </c>
    </row>
    <row r="155" spans="3:3" x14ac:dyDescent="0.35">
      <c r="C155" s="1" t="s">
        <v>200</v>
      </c>
    </row>
    <row r="156" spans="3:3" x14ac:dyDescent="0.35">
      <c r="C156" s="2" t="s">
        <v>365</v>
      </c>
    </row>
    <row r="157" spans="3:3" x14ac:dyDescent="0.35">
      <c r="C157" s="1" t="s">
        <v>316</v>
      </c>
    </row>
    <row r="158" spans="3:3" x14ac:dyDescent="0.35">
      <c r="C158" s="2" t="s">
        <v>366</v>
      </c>
    </row>
    <row r="159" spans="3:3" x14ac:dyDescent="0.35">
      <c r="C159" s="2" t="s">
        <v>367</v>
      </c>
    </row>
    <row r="160" spans="3:3" x14ac:dyDescent="0.35">
      <c r="C160" s="2" t="s">
        <v>368</v>
      </c>
    </row>
    <row r="161" spans="3:3" x14ac:dyDescent="0.35">
      <c r="C161" s="2" t="s">
        <v>429</v>
      </c>
    </row>
    <row r="162" spans="3:3" x14ac:dyDescent="0.35">
      <c r="C162" s="2" t="s">
        <v>248</v>
      </c>
    </row>
    <row r="163" spans="3:3" x14ac:dyDescent="0.35">
      <c r="C163" s="1" t="s">
        <v>383</v>
      </c>
    </row>
    <row r="164" spans="3:3" x14ac:dyDescent="0.35">
      <c r="C164" s="1" t="s">
        <v>317</v>
      </c>
    </row>
    <row r="165" spans="3:3" x14ac:dyDescent="0.35">
      <c r="C165" s="2" t="s">
        <v>249</v>
      </c>
    </row>
    <row r="166" spans="3:3" x14ac:dyDescent="0.35">
      <c r="C166" s="2" t="s">
        <v>250</v>
      </c>
    </row>
    <row r="167" spans="3:3" x14ac:dyDescent="0.35">
      <c r="C167" s="2" t="s">
        <v>251</v>
      </c>
    </row>
    <row r="168" spans="3:3" x14ac:dyDescent="0.35">
      <c r="C168" s="2" t="s">
        <v>252</v>
      </c>
    </row>
    <row r="169" spans="3:3" x14ac:dyDescent="0.35">
      <c r="C169" s="2" t="s">
        <v>253</v>
      </c>
    </row>
    <row r="170" spans="3:3" x14ac:dyDescent="0.35">
      <c r="C170" s="2" t="s">
        <v>254</v>
      </c>
    </row>
    <row r="171" spans="3:3" x14ac:dyDescent="0.35">
      <c r="C171" s="2" t="s">
        <v>255</v>
      </c>
    </row>
    <row r="172" spans="3:3" x14ac:dyDescent="0.35">
      <c r="C172" s="2" t="s">
        <v>256</v>
      </c>
    </row>
    <row r="173" spans="3:3" x14ac:dyDescent="0.35">
      <c r="C173" s="2" t="s">
        <v>257</v>
      </c>
    </row>
    <row r="174" spans="3:3" x14ac:dyDescent="0.35">
      <c r="C174" s="2" t="s">
        <v>258</v>
      </c>
    </row>
    <row r="175" spans="3:3" x14ac:dyDescent="0.35">
      <c r="C175" s="2" t="s">
        <v>259</v>
      </c>
    </row>
    <row r="176" spans="3:3" x14ac:dyDescent="0.35">
      <c r="C176" s="2" t="s">
        <v>260</v>
      </c>
    </row>
    <row r="177" spans="3:3" x14ac:dyDescent="0.35">
      <c r="C177" s="1" t="s">
        <v>318</v>
      </c>
    </row>
    <row r="178" spans="3:3" x14ac:dyDescent="0.35">
      <c r="C178" s="1" t="s">
        <v>384</v>
      </c>
    </row>
    <row r="179" spans="3:3" x14ac:dyDescent="0.35">
      <c r="C179" s="2" t="s">
        <v>261</v>
      </c>
    </row>
    <row r="180" spans="3:3" x14ac:dyDescent="0.35">
      <c r="C180" s="2" t="s">
        <v>430</v>
      </c>
    </row>
    <row r="181" spans="3:3" x14ac:dyDescent="0.35">
      <c r="C181" s="2" t="s">
        <v>262</v>
      </c>
    </row>
    <row r="182" spans="3:3" x14ac:dyDescent="0.35">
      <c r="C182" s="2" t="s">
        <v>263</v>
      </c>
    </row>
    <row r="183" spans="3:3" x14ac:dyDescent="0.35">
      <c r="C183" s="1" t="s">
        <v>319</v>
      </c>
    </row>
    <row r="184" spans="3:3" x14ac:dyDescent="0.35">
      <c r="C184" s="2" t="s">
        <v>264</v>
      </c>
    </row>
    <row r="185" spans="3:3" x14ac:dyDescent="0.35">
      <c r="C185" s="1" t="s">
        <v>320</v>
      </c>
    </row>
    <row r="186" spans="3:3" x14ac:dyDescent="0.35">
      <c r="C186" s="2" t="s">
        <v>265</v>
      </c>
    </row>
    <row r="187" spans="3:3" x14ac:dyDescent="0.35">
      <c r="C187" s="1" t="s">
        <v>321</v>
      </c>
    </row>
    <row r="188" spans="3:3" x14ac:dyDescent="0.35">
      <c r="C188" s="1" t="s">
        <v>322</v>
      </c>
    </row>
    <row r="189" spans="3:3" x14ac:dyDescent="0.35">
      <c r="C189" s="1" t="s">
        <v>323</v>
      </c>
    </row>
    <row r="190" spans="3:3" x14ac:dyDescent="0.35">
      <c r="C190" s="2" t="s">
        <v>369</v>
      </c>
    </row>
    <row r="191" spans="3:3" x14ac:dyDescent="0.35">
      <c r="C191" s="2" t="s">
        <v>431</v>
      </c>
    </row>
    <row r="192" spans="3:3" x14ac:dyDescent="0.35">
      <c r="C192" s="2" t="s">
        <v>370</v>
      </c>
    </row>
    <row r="193" spans="3:3" x14ac:dyDescent="0.35">
      <c r="C193" s="2" t="s">
        <v>371</v>
      </c>
    </row>
    <row r="194" spans="3:3" x14ac:dyDescent="0.35">
      <c r="C194" s="2" t="s">
        <v>432</v>
      </c>
    </row>
    <row r="195" spans="3:3" x14ac:dyDescent="0.35">
      <c r="C195" s="1" t="s">
        <v>169</v>
      </c>
    </row>
    <row r="196" spans="3:3" x14ac:dyDescent="0.35">
      <c r="C196" s="1" t="s">
        <v>201</v>
      </c>
    </row>
    <row r="197" spans="3:3" x14ac:dyDescent="0.35">
      <c r="C197" s="2" t="s">
        <v>402</v>
      </c>
    </row>
    <row r="198" spans="3:3" x14ac:dyDescent="0.35">
      <c r="C198" s="2" t="s">
        <v>403</v>
      </c>
    </row>
    <row r="199" spans="3:3" x14ac:dyDescent="0.35">
      <c r="C199" s="2" t="s">
        <v>433</v>
      </c>
    </row>
    <row r="200" spans="3:3" x14ac:dyDescent="0.35">
      <c r="C200" s="1" t="s">
        <v>324</v>
      </c>
    </row>
    <row r="201" spans="3:3" x14ac:dyDescent="0.35">
      <c r="C201" s="1" t="s">
        <v>325</v>
      </c>
    </row>
    <row r="202" spans="3:3" x14ac:dyDescent="0.35">
      <c r="C202" s="1" t="s">
        <v>141</v>
      </c>
    </row>
    <row r="203" spans="3:3" x14ac:dyDescent="0.35">
      <c r="C203" s="1" t="s">
        <v>202</v>
      </c>
    </row>
    <row r="204" spans="3:3" x14ac:dyDescent="0.35">
      <c r="C204" s="1" t="s">
        <v>326</v>
      </c>
    </row>
    <row r="205" spans="3:3" x14ac:dyDescent="0.35">
      <c r="C205" s="2" t="s">
        <v>372</v>
      </c>
    </row>
    <row r="206" spans="3:3" x14ac:dyDescent="0.35">
      <c r="C206" s="2" t="s">
        <v>373</v>
      </c>
    </row>
    <row r="207" spans="3:3" x14ac:dyDescent="0.35">
      <c r="C207" s="1" t="s">
        <v>327</v>
      </c>
    </row>
    <row r="208" spans="3:3" x14ac:dyDescent="0.35">
      <c r="C208" s="2" t="s">
        <v>374</v>
      </c>
    </row>
    <row r="209" spans="3:3" x14ac:dyDescent="0.35">
      <c r="C209" s="1" t="s">
        <v>328</v>
      </c>
    </row>
    <row r="210" spans="3:3" x14ac:dyDescent="0.35">
      <c r="C210" s="2" t="s">
        <v>375</v>
      </c>
    </row>
    <row r="211" spans="3:3" x14ac:dyDescent="0.35">
      <c r="C211" s="1" t="s">
        <v>329</v>
      </c>
    </row>
    <row r="212" spans="3:3" x14ac:dyDescent="0.35">
      <c r="C212" s="2" t="s">
        <v>434</v>
      </c>
    </row>
    <row r="213" spans="3:3" x14ac:dyDescent="0.35">
      <c r="C213" s="1" t="s">
        <v>330</v>
      </c>
    </row>
    <row r="214" spans="3:3" x14ac:dyDescent="0.35">
      <c r="C214" s="1" t="s">
        <v>204</v>
      </c>
    </row>
    <row r="215" spans="3:3" x14ac:dyDescent="0.35">
      <c r="C215" s="1" t="s">
        <v>331</v>
      </c>
    </row>
    <row r="216" spans="3:3" x14ac:dyDescent="0.35">
      <c r="C216" s="1" t="s">
        <v>205</v>
      </c>
    </row>
    <row r="217" spans="3:3" x14ac:dyDescent="0.35">
      <c r="C217" s="1" t="s">
        <v>206</v>
      </c>
    </row>
    <row r="218" spans="3:3" x14ac:dyDescent="0.35">
      <c r="C218" s="1" t="s">
        <v>207</v>
      </c>
    </row>
    <row r="219" spans="3:3" x14ac:dyDescent="0.35">
      <c r="C219" s="2" t="s">
        <v>266</v>
      </c>
    </row>
    <row r="220" spans="3:3" x14ac:dyDescent="0.35">
      <c r="C220" s="2" t="s">
        <v>267</v>
      </c>
    </row>
    <row r="221" spans="3:3" x14ac:dyDescent="0.35">
      <c r="C221" s="2" t="s">
        <v>268</v>
      </c>
    </row>
    <row r="222" spans="3:3" x14ac:dyDescent="0.35">
      <c r="C222" s="1" t="s">
        <v>170</v>
      </c>
    </row>
    <row r="223" spans="3:3" x14ac:dyDescent="0.35">
      <c r="C223" s="2" t="s">
        <v>435</v>
      </c>
    </row>
    <row r="224" spans="3:3" x14ac:dyDescent="0.35">
      <c r="C224" s="2" t="s">
        <v>269</v>
      </c>
    </row>
    <row r="225" spans="3:3" x14ac:dyDescent="0.35">
      <c r="C225" s="1" t="s">
        <v>332</v>
      </c>
    </row>
    <row r="226" spans="3:3" x14ac:dyDescent="0.35">
      <c r="C226" s="2" t="s">
        <v>436</v>
      </c>
    </row>
    <row r="227" spans="3:3" x14ac:dyDescent="0.35">
      <c r="C227" s="2" t="s">
        <v>437</v>
      </c>
    </row>
    <row r="228" spans="3:3" x14ac:dyDescent="0.35">
      <c r="C228" s="2" t="s">
        <v>438</v>
      </c>
    </row>
    <row r="229" spans="3:3" x14ac:dyDescent="0.35">
      <c r="C229" s="1" t="s">
        <v>333</v>
      </c>
    </row>
    <row r="230" spans="3:3" x14ac:dyDescent="0.35">
      <c r="C230" s="2" t="s">
        <v>270</v>
      </c>
    </row>
    <row r="231" spans="3:3" x14ac:dyDescent="0.35">
      <c r="C231" s="2" t="s">
        <v>271</v>
      </c>
    </row>
    <row r="232" spans="3:3" x14ac:dyDescent="0.35">
      <c r="C232" s="2" t="s">
        <v>272</v>
      </c>
    </row>
    <row r="233" spans="3:3" x14ac:dyDescent="0.35">
      <c r="C233" s="2" t="s">
        <v>439</v>
      </c>
    </row>
    <row r="234" spans="3:3" x14ac:dyDescent="0.35">
      <c r="C234" s="2" t="s">
        <v>273</v>
      </c>
    </row>
    <row r="235" spans="3:3" x14ac:dyDescent="0.35">
      <c r="C235" s="1" t="s">
        <v>334</v>
      </c>
    </row>
    <row r="236" spans="3:3" x14ac:dyDescent="0.35">
      <c r="C236" s="1" t="s">
        <v>208</v>
      </c>
    </row>
    <row r="237" spans="3:3" x14ac:dyDescent="0.35">
      <c r="C237" s="2" t="s">
        <v>404</v>
      </c>
    </row>
    <row r="238" spans="3:3" x14ac:dyDescent="0.35">
      <c r="C238" s="2" t="s">
        <v>275</v>
      </c>
    </row>
    <row r="239" spans="3:3" x14ac:dyDescent="0.35">
      <c r="C239" s="1" t="s">
        <v>335</v>
      </c>
    </row>
    <row r="240" spans="3:3" x14ac:dyDescent="0.35">
      <c r="C240" s="2" t="s">
        <v>276</v>
      </c>
    </row>
    <row r="241" spans="3:3" x14ac:dyDescent="0.35">
      <c r="C241" s="2" t="s">
        <v>277</v>
      </c>
    </row>
    <row r="242" spans="3:3" x14ac:dyDescent="0.35">
      <c r="C242" s="1" t="s">
        <v>336</v>
      </c>
    </row>
    <row r="243" spans="3:3" x14ac:dyDescent="0.35">
      <c r="C243" s="1" t="s">
        <v>337</v>
      </c>
    </row>
    <row r="244" spans="3:3" x14ac:dyDescent="0.35">
      <c r="C244" s="1" t="s">
        <v>209</v>
      </c>
    </row>
    <row r="245" spans="3:3" x14ac:dyDescent="0.35">
      <c r="C245" s="2" t="s">
        <v>278</v>
      </c>
    </row>
    <row r="246" spans="3:3" x14ac:dyDescent="0.35">
      <c r="C246" s="1" t="s">
        <v>210</v>
      </c>
    </row>
    <row r="247" spans="3:3" x14ac:dyDescent="0.35">
      <c r="C247" s="1" t="s">
        <v>211</v>
      </c>
    </row>
    <row r="248" spans="3:3" x14ac:dyDescent="0.35">
      <c r="C248" s="1" t="s">
        <v>212</v>
      </c>
    </row>
    <row r="249" spans="3:3" x14ac:dyDescent="0.35">
      <c r="C249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OORBE</dc:creator>
  <cp:lastModifiedBy>Magdala De Jesus Lema Espinoza</cp:lastModifiedBy>
  <cp:lastPrinted>2016-07-19T18:21:21Z</cp:lastPrinted>
  <dcterms:created xsi:type="dcterms:W3CDTF">2013-07-08T16:11:09Z</dcterms:created>
  <dcterms:modified xsi:type="dcterms:W3CDTF">2025-05-30T13:21:14Z</dcterms:modified>
</cp:coreProperties>
</file>