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C:\MARIELA HIDALGO\UNACH\UNACH 2025 1S\MATERIAS CARRERA\SIMULACIÓN DE NEGOCIOS\UNIDAD 2\"/>
    </mc:Choice>
  </mc:AlternateContent>
  <xr:revisionPtr revIDLastSave="0" documentId="13_ncr:1_{E4103898-444D-45E8-A114-B93B8A846913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Punto de equilibrio" sheetId="2" r:id="rId1"/>
    <sheet name="Punto de equilibrio (2)" sheetId="4" r:id="rId2"/>
    <sheet name="Punto de equilibrio (3)" sheetId="5" r:id="rId3"/>
  </sheets>
  <calcPr calcId="191029"/>
</workbook>
</file>

<file path=xl/calcChain.xml><?xml version="1.0" encoding="utf-8"?>
<calcChain xmlns="http://schemas.openxmlformats.org/spreadsheetml/2006/main">
  <c r="K14" i="2" l="1"/>
  <c r="F15" i="5"/>
  <c r="J12" i="5"/>
  <c r="I12" i="5"/>
  <c r="H12" i="5"/>
  <c r="G12" i="5"/>
  <c r="G11" i="5"/>
  <c r="G13" i="5" s="1"/>
  <c r="G14" i="5" s="1"/>
  <c r="G10" i="5"/>
  <c r="I9" i="5"/>
  <c r="I10" i="5" s="1"/>
  <c r="H9" i="5"/>
  <c r="H10" i="5" s="1"/>
  <c r="J12" i="4"/>
  <c r="I12" i="4"/>
  <c r="H12" i="4"/>
  <c r="G12" i="4"/>
  <c r="G11" i="4"/>
  <c r="G10" i="4"/>
  <c r="B11" i="2"/>
  <c r="B12" i="2" s="1"/>
  <c r="H9" i="2"/>
  <c r="I9" i="2"/>
  <c r="J9" i="2"/>
  <c r="G7" i="2"/>
  <c r="G8" i="2"/>
  <c r="G9" i="2"/>
  <c r="K15" i="2" l="1"/>
  <c r="H11" i="5"/>
  <c r="H13" i="5" s="1"/>
  <c r="H14" i="5" s="1"/>
  <c r="I11" i="5"/>
  <c r="I13" i="5" s="1"/>
  <c r="I14" i="5" s="1"/>
  <c r="J9" i="5"/>
  <c r="G13" i="4"/>
  <c r="G14" i="4" s="1"/>
  <c r="I9" i="4"/>
  <c r="F15" i="4"/>
  <c r="I6" i="2"/>
  <c r="I7" i="2" s="1"/>
  <c r="G10" i="2"/>
  <c r="G11" i="2" s="1"/>
  <c r="F12" i="2"/>
  <c r="J10" i="5" l="1"/>
  <c r="J14" i="5" s="1"/>
  <c r="J11" i="5"/>
  <c r="J13" i="5" s="1"/>
  <c r="H9" i="4"/>
  <c r="J9" i="4" s="1"/>
  <c r="I10" i="4"/>
  <c r="I11" i="4"/>
  <c r="I13" i="4" s="1"/>
  <c r="H6" i="2"/>
  <c r="H7" i="2" s="1"/>
  <c r="I8" i="2"/>
  <c r="I10" i="2" s="1"/>
  <c r="I11" i="2" s="1"/>
  <c r="J10" i="4" l="1"/>
  <c r="J11" i="4"/>
  <c r="J13" i="4" s="1"/>
  <c r="I14" i="4"/>
  <c r="H10" i="4"/>
  <c r="H11" i="4"/>
  <c r="H13" i="4" s="1"/>
  <c r="H8" i="2"/>
  <c r="H10" i="2" s="1"/>
  <c r="H11" i="2" s="1"/>
  <c r="J6" i="2"/>
  <c r="J8" i="2" s="1"/>
  <c r="J10" i="2" s="1"/>
  <c r="H14" i="4" l="1"/>
  <c r="J14" i="4"/>
  <c r="J7" i="2"/>
  <c r="J11" i="2" s="1"/>
</calcChain>
</file>

<file path=xl/sharedStrings.xml><?xml version="1.0" encoding="utf-8"?>
<sst xmlns="http://schemas.openxmlformats.org/spreadsheetml/2006/main" count="81" uniqueCount="35">
  <si>
    <t>Q Ventas</t>
  </si>
  <si>
    <t>Pto. Equilibrio</t>
  </si>
  <si>
    <t>$ Ventas</t>
  </si>
  <si>
    <t>Costo Variable</t>
  </si>
  <si>
    <t>Costo Fijo</t>
  </si>
  <si>
    <t>Costo Total</t>
  </si>
  <si>
    <t>Beneficio</t>
  </si>
  <si>
    <t>Datos para el gráfico</t>
  </si>
  <si>
    <t>Datos iniciales</t>
  </si>
  <si>
    <t>Gastos Fijos Mes</t>
  </si>
  <si>
    <t>$ de Equilibrio</t>
  </si>
  <si>
    <t>$ Ventas Equilibrio</t>
  </si>
  <si>
    <t>Vendiendo por encima de dicho punto se obtienen beneficios y vendiendo por debajo se obtienen pérdidas.</t>
  </si>
  <si>
    <t>P.E.</t>
  </si>
  <si>
    <t>PERDIDA</t>
  </si>
  <si>
    <t>UTILIDAD</t>
  </si>
  <si>
    <t xml:space="preserve">Nota: El tipo de grafico utilizado es el de dispersión y para que funcione después de agregarlo tiene que ir la pestaña diseño de grafico y en el grupo datos usar el comando cambiar fila/columna.
</t>
  </si>
  <si>
    <t xml:space="preserve"> Punto de equilibrio</t>
  </si>
  <si>
    <t>El punto de equilibrio es aquel punto donde los Ingresos totales se igualan a los Costos totales.</t>
  </si>
  <si>
    <t xml:space="preserve">zapatos </t>
  </si>
  <si>
    <t>Cia CALZADO FINO</t>
  </si>
  <si>
    <t>Punto de Equilibrio</t>
  </si>
  <si>
    <t xml:space="preserve">VENTAS DE EQUILIBRIO = Punto de equilibrio x Precio de Ventas </t>
  </si>
  <si>
    <t xml:space="preserve">Precio Venta unitario </t>
  </si>
  <si>
    <t>Costo Variable Unitario</t>
  </si>
  <si>
    <t>Un fabricante de relojes, paga por mano de obra  y de materiales $15, y los costos fijos son de $2000, cada reloj se vende a $20, ¿ Cuantos relojes al día deberá producir y vender cada día como el objeto de garantizar que el negocio se mantenga en el punto de equilibrio?</t>
  </si>
  <si>
    <t>Un fabricante de ropa, paga por operarias $3 y por materia prima $6 por prenda $12, y los costos fijos son de(luz, 250, Arriendo 350,y suministros 25),  cada prenda de vestir se vende en promedio a $25, ¿ Cuantas prendas de vestir al día deberá producir y vender cada día como el objeto de garantizar que el negocio se mantenga en el punto de equilibrio?</t>
  </si>
  <si>
    <t>PE</t>
  </si>
  <si>
    <t>CANTIDAD DE PRODUCTOS</t>
  </si>
  <si>
    <t>VOLUMEN DE PRODUCTOS</t>
  </si>
  <si>
    <t xml:space="preserve">Gastos Fijos </t>
  </si>
  <si>
    <t>VE</t>
  </si>
  <si>
    <t>CANTIDAD</t>
  </si>
  <si>
    <t>DOLARES</t>
  </si>
  <si>
    <t>PRECIO X CANTIDAD PRODUCIDA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</si>
</sst>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39" x14ac:knownFonts="1">
    <font>
      <sz val="10"/>
      <name val="Courier New"/>
    </font>
    <font>
      <u/>
      <sz val="10"/>
      <color indexed="12"/>
      <name val="Courier New"/>
      <family val="3"/>
    </font>
    <font>
      <sz val="11"/>
      <color indexed="10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4" tint="-0.499984740745262"/>
      <name val="Century Gothic"/>
      <family val="1"/>
    </font>
    <font>
      <b/>
      <sz val="16"/>
      <color theme="4"/>
      <name val="Century Gothic"/>
      <family val="1"/>
    </font>
    <font>
      <sz val="16"/>
      <color theme="1"/>
      <name val="Century Gothic"/>
      <family val="1"/>
    </font>
    <font>
      <sz val="16"/>
      <color theme="1"/>
      <name val="Calibri"/>
      <family val="2"/>
    </font>
    <font>
      <sz val="16"/>
      <name val="Calibri"/>
      <family val="2"/>
    </font>
    <font>
      <sz val="16"/>
      <name val="Courier New"/>
      <family val="3"/>
    </font>
    <font>
      <u/>
      <sz val="16"/>
      <color indexed="12"/>
      <name val="Courier New"/>
      <family val="3"/>
    </font>
    <font>
      <b/>
      <sz val="16"/>
      <color theme="0"/>
      <name val="Calibri"/>
      <family val="2"/>
    </font>
    <font>
      <sz val="16"/>
      <color theme="0"/>
      <name val="Calibri"/>
      <family val="2"/>
    </font>
    <font>
      <sz val="16"/>
      <color indexed="10"/>
      <name val="Calibri"/>
      <family val="2"/>
    </font>
    <font>
      <b/>
      <sz val="16"/>
      <color indexed="10"/>
      <name val="Calibri"/>
      <family val="2"/>
    </font>
    <font>
      <b/>
      <sz val="16"/>
      <name val="Calibri"/>
      <family val="2"/>
    </font>
    <font>
      <b/>
      <sz val="16"/>
      <color indexed="12"/>
      <name val="Calibri"/>
      <family val="2"/>
    </font>
    <font>
      <sz val="16"/>
      <color indexed="12"/>
      <name val="Calibri"/>
      <family val="2"/>
    </font>
    <font>
      <b/>
      <sz val="16"/>
      <color rgb="FFFF0000"/>
      <name val="Calibri"/>
      <family val="2"/>
    </font>
    <font>
      <b/>
      <sz val="16"/>
      <color theme="7"/>
      <name val="Calibri"/>
      <family val="2"/>
    </font>
    <font>
      <sz val="18"/>
      <name val="Calibri"/>
      <family val="2"/>
    </font>
    <font>
      <sz val="10"/>
      <name val="Courier New"/>
      <family val="3"/>
    </font>
    <font>
      <b/>
      <sz val="16"/>
      <name val="Courier New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0" fillId="7" borderId="1" applyNumberFormat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/>
    <xf numFmtId="0" fontId="12" fillId="22" borderId="0" applyNumberFormat="0" applyBorder="0" applyAlignment="0" applyProtection="0"/>
    <xf numFmtId="0" fontId="3" fillId="23" borderId="4" applyNumberFormat="0" applyFont="0" applyAlignment="0" applyProtection="0"/>
    <xf numFmtId="0" fontId="13" fillId="16" borderId="5" applyNumberFormat="0" applyAlignment="0" applyProtection="0"/>
    <xf numFmtId="0" fontId="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9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0"/>
    <xf numFmtId="44" fontId="37" fillId="0" borderId="0" applyFont="0" applyFill="0" applyBorder="0" applyAlignment="0" applyProtection="0"/>
  </cellStyleXfs>
  <cellXfs count="53">
    <xf numFmtId="0" fontId="0" fillId="0" borderId="0" xfId="0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/>
    <xf numFmtId="0" fontId="25" fillId="0" borderId="0" xfId="0" applyFont="1"/>
    <xf numFmtId="0" fontId="26" fillId="0" borderId="0" xfId="30" applyFont="1" applyAlignment="1" applyProtection="1"/>
    <xf numFmtId="0" fontId="27" fillId="25" borderId="0" xfId="0" applyFont="1" applyFill="1"/>
    <xf numFmtId="0" fontId="28" fillId="25" borderId="0" xfId="0" applyFont="1" applyFill="1"/>
    <xf numFmtId="0" fontId="27" fillId="25" borderId="0" xfId="0" applyFont="1" applyFill="1" applyAlignment="1">
      <alignment horizontal="center" vertical="center"/>
    </xf>
    <xf numFmtId="0" fontId="24" fillId="0" borderId="9" xfId="0" applyFont="1" applyBorder="1"/>
    <xf numFmtId="3" fontId="29" fillId="0" borderId="10" xfId="0" applyNumberFormat="1" applyFont="1" applyBorder="1" applyAlignment="1">
      <alignment horizontal="center"/>
    </xf>
    <xf numFmtId="3" fontId="30" fillId="24" borderId="10" xfId="0" applyNumberFormat="1" applyFont="1" applyFill="1" applyBorder="1" applyAlignment="1">
      <alignment horizontal="center"/>
    </xf>
    <xf numFmtId="3" fontId="29" fillId="0" borderId="11" xfId="0" applyNumberFormat="1" applyFont="1" applyBorder="1" applyAlignment="1">
      <alignment horizontal="center"/>
    </xf>
    <xf numFmtId="0" fontId="31" fillId="0" borderId="0" xfId="0" applyFont="1"/>
    <xf numFmtId="0" fontId="24" fillId="0" borderId="12" xfId="0" applyFont="1" applyBorder="1"/>
    <xf numFmtId="3" fontId="29" fillId="0" borderId="0" xfId="0" applyNumberFormat="1" applyFont="1" applyAlignment="1">
      <alignment horizontal="center"/>
    </xf>
    <xf numFmtId="3" fontId="29" fillId="0" borderId="13" xfId="0" applyNumberFormat="1" applyFont="1" applyBorder="1" applyAlignment="1">
      <alignment horizontal="center"/>
    </xf>
    <xf numFmtId="0" fontId="28" fillId="25" borderId="9" xfId="0" applyFont="1" applyFill="1" applyBorder="1" applyAlignment="1">
      <alignment horizontal="right"/>
    </xf>
    <xf numFmtId="3" fontId="32" fillId="0" borderId="11" xfId="0" applyNumberFormat="1" applyFont="1" applyBorder="1" applyAlignment="1">
      <alignment horizontal="center"/>
    </xf>
    <xf numFmtId="0" fontId="33" fillId="0" borderId="0" xfId="0" applyFont="1"/>
    <xf numFmtId="0" fontId="28" fillId="25" borderId="12" xfId="0" applyFont="1" applyFill="1" applyBorder="1" applyAlignment="1">
      <alignment horizontal="right"/>
    </xf>
    <xf numFmtId="3" fontId="32" fillId="0" borderId="13" xfId="0" applyNumberFormat="1" applyFont="1" applyBorder="1" applyAlignment="1">
      <alignment horizontal="center"/>
    </xf>
    <xf numFmtId="0" fontId="28" fillId="25" borderId="14" xfId="0" applyFont="1" applyFill="1" applyBorder="1" applyAlignment="1">
      <alignment horizontal="right"/>
    </xf>
    <xf numFmtId="3" fontId="30" fillId="24" borderId="15" xfId="0" applyNumberFormat="1" applyFont="1" applyFill="1" applyBorder="1" applyAlignment="1">
      <alignment horizontal="center"/>
    </xf>
    <xf numFmtId="0" fontId="34" fillId="0" borderId="0" xfId="0" applyFont="1"/>
    <xf numFmtId="0" fontId="24" fillId="0" borderId="16" xfId="0" applyFont="1" applyBorder="1"/>
    <xf numFmtId="3" fontId="24" fillId="0" borderId="17" xfId="0" applyNumberFormat="1" applyFont="1" applyBorder="1"/>
    <xf numFmtId="3" fontId="31" fillId="24" borderId="17" xfId="0" applyNumberFormat="1" applyFont="1" applyFill="1" applyBorder="1"/>
    <xf numFmtId="3" fontId="24" fillId="0" borderId="18" xfId="0" applyNumberFormat="1" applyFont="1" applyBorder="1"/>
    <xf numFmtId="0" fontId="26" fillId="0" borderId="0" xfId="30" applyFont="1" applyBorder="1" applyAlignment="1" applyProtection="1">
      <alignment vertical="center"/>
    </xf>
    <xf numFmtId="0" fontId="26" fillId="0" borderId="0" xfId="30" applyFont="1" applyBorder="1" applyAlignment="1" applyProtection="1"/>
    <xf numFmtId="0" fontId="25" fillId="26" borderId="16" xfId="0" applyFont="1" applyFill="1" applyBorder="1"/>
    <xf numFmtId="0" fontId="25" fillId="26" borderId="17" xfId="0" applyFont="1" applyFill="1" applyBorder="1"/>
    <xf numFmtId="0" fontId="25" fillId="26" borderId="18" xfId="0" applyFont="1" applyFill="1" applyBorder="1"/>
    <xf numFmtId="3" fontId="29" fillId="0" borderId="17" xfId="0" applyNumberFormat="1" applyFont="1" applyBorder="1" applyAlignment="1">
      <alignment horizontal="center"/>
    </xf>
    <xf numFmtId="3" fontId="30" fillId="24" borderId="17" xfId="0" applyNumberFormat="1" applyFont="1" applyFill="1" applyBorder="1" applyAlignment="1">
      <alignment horizontal="center"/>
    </xf>
    <xf numFmtId="3" fontId="29" fillId="0" borderId="18" xfId="0" applyNumberFormat="1" applyFont="1" applyBorder="1" applyAlignment="1">
      <alignment horizontal="center"/>
    </xf>
    <xf numFmtId="3" fontId="35" fillId="24" borderId="17" xfId="0" applyNumberFormat="1" applyFont="1" applyFill="1" applyBorder="1" applyAlignment="1">
      <alignment horizontal="center"/>
    </xf>
    <xf numFmtId="3" fontId="35" fillId="0" borderId="17" xfId="0" applyNumberFormat="1" applyFont="1" applyBorder="1" applyAlignment="1">
      <alignment horizontal="center"/>
    </xf>
    <xf numFmtId="3" fontId="35" fillId="0" borderId="18" xfId="0" applyNumberFormat="1" applyFont="1" applyBorder="1" applyAlignment="1">
      <alignment horizontal="center"/>
    </xf>
    <xf numFmtId="0" fontId="31" fillId="0" borderId="16" xfId="0" applyFont="1" applyBorder="1"/>
    <xf numFmtId="0" fontId="25" fillId="26" borderId="0" xfId="0" applyFont="1" applyFill="1"/>
    <xf numFmtId="0" fontId="38" fillId="0" borderId="0" xfId="0" applyFont="1"/>
    <xf numFmtId="3" fontId="25" fillId="0" borderId="0" xfId="0" applyNumberFormat="1" applyFont="1"/>
    <xf numFmtId="44" fontId="38" fillId="0" borderId="0" xfId="42" applyFont="1"/>
    <xf numFmtId="0" fontId="28" fillId="25" borderId="16" xfId="0" applyFont="1" applyFill="1" applyBorder="1" applyAlignment="1">
      <alignment horizontal="center" wrapText="1"/>
    </xf>
    <xf numFmtId="0" fontId="28" fillId="25" borderId="17" xfId="0" applyFont="1" applyFill="1" applyBorder="1" applyAlignment="1">
      <alignment horizontal="center" wrapText="1"/>
    </xf>
    <xf numFmtId="0" fontId="28" fillId="25" borderId="18" xfId="0" applyFont="1" applyFill="1" applyBorder="1" applyAlignment="1">
      <alignment horizontal="center" wrapText="1"/>
    </xf>
    <xf numFmtId="0" fontId="25" fillId="0" borderId="0" xfId="0" applyFont="1" applyAlignment="1">
      <alignment horizontal="left" vertical="top" wrapText="1"/>
    </xf>
    <xf numFmtId="0" fontId="36" fillId="26" borderId="0" xfId="0" applyFont="1" applyFill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Incorrecto" xfId="31" builtinId="27" customBuiltin="1"/>
    <cellStyle name="Moneda" xfId="42" builtinId="4"/>
    <cellStyle name="Neutral" xfId="32" builtinId="28" customBuiltin="1"/>
    <cellStyle name="Normal" xfId="0" builtinId="0"/>
    <cellStyle name="Normal 2" xfId="41" xr:uid="{00000000-0005-0000-0000-000021000000}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Punto</a:t>
            </a:r>
            <a:r>
              <a:rPr lang="es-DO" baseline="0"/>
              <a:t> de equilibrio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6.9280683681851224E-2"/>
          <c:y val="0.19437181005419957"/>
          <c:w val="0.88540402236738469"/>
          <c:h val="0.78932226932224125"/>
        </c:manualLayout>
      </c:layout>
      <c:scatterChart>
        <c:scatterStyle val="lineMarker"/>
        <c:varyColors val="0"/>
        <c:ser>
          <c:idx val="0"/>
          <c:order val="0"/>
          <c:tx>
            <c:strRef>
              <c:f>'Punto de equilibrio'!$F$7</c:f>
              <c:strCache>
                <c:ptCount val="1"/>
                <c:pt idx="0">
                  <c:v>$ Ventas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'Punto de equilibrio'!$G$6:$J$6</c:f>
              <c:numCache>
                <c:formatCode>#,##0</c:formatCode>
                <c:ptCount val="4"/>
                <c:pt idx="0">
                  <c:v>0</c:v>
                </c:pt>
                <c:pt idx="1">
                  <c:v>125</c:v>
                </c:pt>
                <c:pt idx="2">
                  <c:v>250</c:v>
                </c:pt>
                <c:pt idx="3">
                  <c:v>375</c:v>
                </c:pt>
              </c:numCache>
            </c:numRef>
          </c:xVal>
          <c:yVal>
            <c:numRef>
              <c:f>'Punto de equilibrio'!$G$7:$J$7</c:f>
              <c:numCache>
                <c:formatCode>#,##0</c:formatCode>
                <c:ptCount val="4"/>
                <c:pt idx="0">
                  <c:v>0</c:v>
                </c:pt>
                <c:pt idx="1">
                  <c:v>3750</c:v>
                </c:pt>
                <c:pt idx="2">
                  <c:v>7500</c:v>
                </c:pt>
                <c:pt idx="3">
                  <c:v>11250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B0-4397-B37C-31F35D343B78}"/>
            </c:ext>
          </c:extLst>
        </c:ser>
        <c:ser>
          <c:idx val="1"/>
          <c:order val="1"/>
          <c:tx>
            <c:strRef>
              <c:f>'Punto de equilibrio'!$F$8</c:f>
              <c:strCache>
                <c:ptCount val="1"/>
                <c:pt idx="0">
                  <c:v>Costo Variable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'Punto de equilibrio'!$G$6:$J$6</c:f>
              <c:numCache>
                <c:formatCode>#,##0</c:formatCode>
                <c:ptCount val="4"/>
                <c:pt idx="0">
                  <c:v>0</c:v>
                </c:pt>
                <c:pt idx="1">
                  <c:v>125</c:v>
                </c:pt>
                <c:pt idx="2">
                  <c:v>250</c:v>
                </c:pt>
                <c:pt idx="3">
                  <c:v>375</c:v>
                </c:pt>
              </c:numCache>
            </c:numRef>
          </c:xVal>
          <c:yVal>
            <c:numRef>
              <c:f>'Punto de equilibrio'!$G$8:$J$8</c:f>
              <c:numCache>
                <c:formatCode>#,##0</c:formatCode>
                <c:ptCount val="4"/>
                <c:pt idx="0">
                  <c:v>0</c:v>
                </c:pt>
                <c:pt idx="1">
                  <c:v>2250</c:v>
                </c:pt>
                <c:pt idx="2">
                  <c:v>4500</c:v>
                </c:pt>
                <c:pt idx="3">
                  <c:v>6750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B0-4397-B37C-31F35D343B78}"/>
            </c:ext>
          </c:extLst>
        </c:ser>
        <c:ser>
          <c:idx val="2"/>
          <c:order val="2"/>
          <c:tx>
            <c:strRef>
              <c:f>'Punto de equilibrio'!$F$9</c:f>
              <c:strCache>
                <c:ptCount val="1"/>
                <c:pt idx="0">
                  <c:v>Costo Fijo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'Punto de equilibrio'!$G$6:$J$6</c:f>
              <c:numCache>
                <c:formatCode>#,##0</c:formatCode>
                <c:ptCount val="4"/>
                <c:pt idx="0">
                  <c:v>0</c:v>
                </c:pt>
                <c:pt idx="1">
                  <c:v>125</c:v>
                </c:pt>
                <c:pt idx="2">
                  <c:v>250</c:v>
                </c:pt>
                <c:pt idx="3">
                  <c:v>375</c:v>
                </c:pt>
              </c:numCache>
            </c:numRef>
          </c:xVal>
          <c:yVal>
            <c:numRef>
              <c:f>'Punto de equilibrio'!$G$9:$J$9</c:f>
              <c:numCache>
                <c:formatCode>#,##0</c:formatCode>
                <c:ptCount val="4"/>
                <c:pt idx="0">
                  <c:v>3000</c:v>
                </c:pt>
                <c:pt idx="1">
                  <c:v>3000</c:v>
                </c:pt>
                <c:pt idx="2">
                  <c:v>3000</c:v>
                </c:pt>
                <c:pt idx="3">
                  <c:v>3000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9B0-4397-B37C-31F35D343B78}"/>
            </c:ext>
          </c:extLst>
        </c:ser>
        <c:ser>
          <c:idx val="3"/>
          <c:order val="3"/>
          <c:tx>
            <c:strRef>
              <c:f>'Punto de equilibrio'!$F$10</c:f>
              <c:strCache>
                <c:ptCount val="1"/>
                <c:pt idx="0">
                  <c:v>Costo Total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'Punto de equilibrio'!$G$6:$J$6</c:f>
              <c:numCache>
                <c:formatCode>#,##0</c:formatCode>
                <c:ptCount val="4"/>
                <c:pt idx="0">
                  <c:v>0</c:v>
                </c:pt>
                <c:pt idx="1">
                  <c:v>125</c:v>
                </c:pt>
                <c:pt idx="2">
                  <c:v>250</c:v>
                </c:pt>
                <c:pt idx="3">
                  <c:v>375</c:v>
                </c:pt>
              </c:numCache>
            </c:numRef>
          </c:xVal>
          <c:yVal>
            <c:numRef>
              <c:f>'Punto de equilibrio'!$G$10:$J$10</c:f>
              <c:numCache>
                <c:formatCode>#,##0</c:formatCode>
                <c:ptCount val="4"/>
                <c:pt idx="0">
                  <c:v>3000</c:v>
                </c:pt>
                <c:pt idx="1">
                  <c:v>5250</c:v>
                </c:pt>
                <c:pt idx="2">
                  <c:v>7500</c:v>
                </c:pt>
                <c:pt idx="3">
                  <c:v>9750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9B0-4397-B37C-31F35D343B78}"/>
            </c:ext>
          </c:extLst>
        </c:ser>
        <c:ser>
          <c:idx val="4"/>
          <c:order val="4"/>
          <c:tx>
            <c:strRef>
              <c:f>'Punto de equilibrio'!$F$11</c:f>
              <c:strCache>
                <c:ptCount val="1"/>
                <c:pt idx="0">
                  <c:v>Beneficio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'Punto de equilibrio'!$G$6:$J$6</c:f>
              <c:numCache>
                <c:formatCode>#,##0</c:formatCode>
                <c:ptCount val="4"/>
                <c:pt idx="0">
                  <c:v>0</c:v>
                </c:pt>
                <c:pt idx="1">
                  <c:v>125</c:v>
                </c:pt>
                <c:pt idx="2">
                  <c:v>250</c:v>
                </c:pt>
                <c:pt idx="3">
                  <c:v>375</c:v>
                </c:pt>
              </c:numCache>
            </c:numRef>
          </c:xVal>
          <c:yVal>
            <c:numRef>
              <c:f>'Punto de equilibrio'!$G$11:$J$11</c:f>
              <c:numCache>
                <c:formatCode>#,##0</c:formatCode>
                <c:ptCount val="4"/>
                <c:pt idx="0">
                  <c:v>-3000</c:v>
                </c:pt>
                <c:pt idx="1">
                  <c:v>-1500</c:v>
                </c:pt>
                <c:pt idx="2">
                  <c:v>0</c:v>
                </c:pt>
                <c:pt idx="3">
                  <c:v>1500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9B0-4397-B37C-31F35D343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0538127"/>
        <c:axId val="1342300943"/>
      </c:scatterChart>
      <c:valAx>
        <c:axId val="1250538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342300943"/>
        <c:crosses val="autoZero"/>
        <c:crossBetween val="midCat"/>
      </c:valAx>
      <c:valAx>
        <c:axId val="1342300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505381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Punto</a:t>
            </a:r>
            <a:r>
              <a:rPr lang="es-DO" baseline="0"/>
              <a:t> de equilibrio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'Punto de equilibrio (2)'!$F$10</c:f>
              <c:strCache>
                <c:ptCount val="1"/>
                <c:pt idx="0">
                  <c:v>$ Ventas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'Punto de equilibrio (2)'!$G$9:$J$9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'Punto de equilibrio (2)'!$G$10:$J$10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89-4D0C-A365-29DBB7DD678B}"/>
            </c:ext>
          </c:extLst>
        </c:ser>
        <c:ser>
          <c:idx val="1"/>
          <c:order val="1"/>
          <c:tx>
            <c:strRef>
              <c:f>'Punto de equilibrio (2)'!$F$11</c:f>
              <c:strCache>
                <c:ptCount val="1"/>
                <c:pt idx="0">
                  <c:v>Costo Variable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'Punto de equilibrio (2)'!$G$9:$J$9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'Punto de equilibrio (2)'!$G$11:$J$11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89-4D0C-A365-29DBB7DD678B}"/>
            </c:ext>
          </c:extLst>
        </c:ser>
        <c:ser>
          <c:idx val="2"/>
          <c:order val="2"/>
          <c:tx>
            <c:strRef>
              <c:f>'Punto de equilibrio (2)'!$F$12</c:f>
              <c:strCache>
                <c:ptCount val="1"/>
                <c:pt idx="0">
                  <c:v>Costo Fijo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'Punto de equilibrio (2)'!$G$9:$J$9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'Punto de equilibrio (2)'!$G$12:$J$12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89-4D0C-A365-29DBB7DD678B}"/>
            </c:ext>
          </c:extLst>
        </c:ser>
        <c:ser>
          <c:idx val="3"/>
          <c:order val="3"/>
          <c:tx>
            <c:strRef>
              <c:f>'Punto de equilibrio (2)'!$F$13</c:f>
              <c:strCache>
                <c:ptCount val="1"/>
                <c:pt idx="0">
                  <c:v>Costo Total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'Punto de equilibrio (2)'!$G$9:$J$9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'Punto de equilibrio (2)'!$G$13:$J$13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89-4D0C-A365-29DBB7DD678B}"/>
            </c:ext>
          </c:extLst>
        </c:ser>
        <c:ser>
          <c:idx val="4"/>
          <c:order val="4"/>
          <c:tx>
            <c:strRef>
              <c:f>'Punto de equilibrio (2)'!$F$14</c:f>
              <c:strCache>
                <c:ptCount val="1"/>
                <c:pt idx="0">
                  <c:v>Beneficio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'Punto de equilibrio (2)'!$G$9:$J$9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'Punto de equilibrio (2)'!$G$14:$J$14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D89-4D0C-A365-29DBB7DD6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0538127"/>
        <c:axId val="1342300943"/>
      </c:scatterChart>
      <c:valAx>
        <c:axId val="1250538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342300943"/>
        <c:crosses val="autoZero"/>
        <c:crossBetween val="midCat"/>
      </c:valAx>
      <c:valAx>
        <c:axId val="1342300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505381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Punto</a:t>
            </a:r>
            <a:r>
              <a:rPr lang="es-DO" baseline="0"/>
              <a:t> de equilibrio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'Punto de equilibrio (3)'!$F$10</c:f>
              <c:strCache>
                <c:ptCount val="1"/>
                <c:pt idx="0">
                  <c:v>$ Ventas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'Punto de equilibrio (3)'!$G$9:$J$9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'Punto de equilibrio (3)'!$G$10:$J$10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78-43C4-942E-ED0B5E18B633}"/>
            </c:ext>
          </c:extLst>
        </c:ser>
        <c:ser>
          <c:idx val="1"/>
          <c:order val="1"/>
          <c:tx>
            <c:strRef>
              <c:f>'Punto de equilibrio (3)'!$F$11</c:f>
              <c:strCache>
                <c:ptCount val="1"/>
                <c:pt idx="0">
                  <c:v>Costo Variable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'Punto de equilibrio (3)'!$G$9:$J$9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'Punto de equilibrio (3)'!$G$11:$J$11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78-43C4-942E-ED0B5E18B633}"/>
            </c:ext>
          </c:extLst>
        </c:ser>
        <c:ser>
          <c:idx val="2"/>
          <c:order val="2"/>
          <c:tx>
            <c:strRef>
              <c:f>'Punto de equilibrio (3)'!$F$12</c:f>
              <c:strCache>
                <c:ptCount val="1"/>
                <c:pt idx="0">
                  <c:v>Costo Fijo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'Punto de equilibrio (3)'!$G$9:$J$9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'Punto de equilibrio (3)'!$G$12:$J$12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78-43C4-942E-ED0B5E18B633}"/>
            </c:ext>
          </c:extLst>
        </c:ser>
        <c:ser>
          <c:idx val="3"/>
          <c:order val="3"/>
          <c:tx>
            <c:strRef>
              <c:f>'Punto de equilibrio (3)'!$F$13</c:f>
              <c:strCache>
                <c:ptCount val="1"/>
                <c:pt idx="0">
                  <c:v>Costo Total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'Punto de equilibrio (3)'!$G$9:$J$9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'Punto de equilibrio (3)'!$G$13:$J$13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78-43C4-942E-ED0B5E18B633}"/>
            </c:ext>
          </c:extLst>
        </c:ser>
        <c:ser>
          <c:idx val="4"/>
          <c:order val="4"/>
          <c:tx>
            <c:strRef>
              <c:f>'Punto de equilibrio (3)'!$F$14</c:f>
              <c:strCache>
                <c:ptCount val="1"/>
                <c:pt idx="0">
                  <c:v>Beneficio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'Punto de equilibrio (3)'!$G$9:$J$9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'Punto de equilibrio (3)'!$G$14:$J$14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E78-43C4-942E-ED0B5E18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0538127"/>
        <c:axId val="1342300943"/>
      </c:scatterChart>
      <c:valAx>
        <c:axId val="1250538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342300943"/>
        <c:crosses val="autoZero"/>
        <c:crossBetween val="midCat"/>
      </c:valAx>
      <c:valAx>
        <c:axId val="1342300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505381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25861</xdr:colOff>
      <xdr:row>13</xdr:row>
      <xdr:rowOff>130991</xdr:rowOff>
    </xdr:from>
    <xdr:to>
      <xdr:col>8</xdr:col>
      <xdr:colOff>297546</xdr:colOff>
      <xdr:row>29</xdr:row>
      <xdr:rowOff>130991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6B55A69-ED1E-4FA4-A9D2-02190A15FB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192868</xdr:colOff>
      <xdr:row>0</xdr:row>
      <xdr:rowOff>55216</xdr:rowOff>
    </xdr:from>
    <xdr:to>
      <xdr:col>17</xdr:col>
      <xdr:colOff>28781</xdr:colOff>
      <xdr:row>12</xdr:row>
      <xdr:rowOff>151297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38AA76-C181-4671-BD0A-0D77BFA281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823" t="36785" r="15706" b="18151"/>
        <a:stretch/>
      </xdr:blipFill>
      <xdr:spPr>
        <a:xfrm>
          <a:off x="10275564" y="55216"/>
          <a:ext cx="5788347" cy="3953567"/>
        </a:xfrm>
        <a:prstGeom prst="rect">
          <a:avLst/>
        </a:prstGeom>
      </xdr:spPr>
    </xdr:pic>
    <xdr:clientData/>
  </xdr:twoCellAnchor>
  <xdr:twoCellAnchor editAs="oneCell">
    <xdr:from>
      <xdr:col>0</xdr:col>
      <xdr:colOff>315686</xdr:colOff>
      <xdr:row>13</xdr:row>
      <xdr:rowOff>97972</xdr:rowOff>
    </xdr:from>
    <xdr:to>
      <xdr:col>0</xdr:col>
      <xdr:colOff>2030186</xdr:colOff>
      <xdr:row>22</xdr:row>
      <xdr:rowOff>195943</xdr:rowOff>
    </xdr:to>
    <xdr:pic>
      <xdr:nvPicPr>
        <xdr:cNvPr id="5" name="Imagen 4" descr="Imágenes de Zapatos | Vectores, fotos de stock y PSD gratuitos">
          <a:extLst>
            <a:ext uri="{FF2B5EF4-FFF2-40B4-BE49-F238E27FC236}">
              <a16:creationId xmlns:a16="http://schemas.microsoft.com/office/drawing/2014/main" id="{51157B0B-5F18-4A0F-B68D-91633D783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686" y="4278086"/>
          <a:ext cx="1714500" cy="2547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206278</xdr:colOff>
      <xdr:row>0</xdr:row>
      <xdr:rowOff>55216</xdr:rowOff>
    </xdr:from>
    <xdr:to>
      <xdr:col>17</xdr:col>
      <xdr:colOff>42191</xdr:colOff>
      <xdr:row>12</xdr:row>
      <xdr:rowOff>151297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26682B4-5E67-477C-963F-F7D02CA6EA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823" t="36785" r="15706" b="18151"/>
        <a:stretch/>
      </xdr:blipFill>
      <xdr:spPr>
        <a:xfrm>
          <a:off x="10275564" y="55216"/>
          <a:ext cx="5779513" cy="40040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609599</xdr:colOff>
      <xdr:row>5</xdr:row>
      <xdr:rowOff>250371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12063D0-68CD-4D9E-9C3C-74E1327B1F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8352" t="72183" r="19823" b="18874"/>
        <a:stretch/>
      </xdr:blipFill>
      <xdr:spPr>
        <a:xfrm>
          <a:off x="0" y="1175657"/>
          <a:ext cx="3439885" cy="79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25861</xdr:colOff>
      <xdr:row>16</xdr:row>
      <xdr:rowOff>130991</xdr:rowOff>
    </xdr:from>
    <xdr:to>
      <xdr:col>8</xdr:col>
      <xdr:colOff>297546</xdr:colOff>
      <xdr:row>32</xdr:row>
      <xdr:rowOff>130991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CC7A821-0748-4511-8DC2-EF8DCB03E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192868</xdr:colOff>
      <xdr:row>3</xdr:row>
      <xdr:rowOff>55216</xdr:rowOff>
    </xdr:from>
    <xdr:to>
      <xdr:col>17</xdr:col>
      <xdr:colOff>28781</xdr:colOff>
      <xdr:row>15</xdr:row>
      <xdr:rowOff>176696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04A0A5F-B2C0-4E8E-BA31-9E2F6D39B4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823" t="36785" r="15706" b="18151"/>
        <a:stretch/>
      </xdr:blipFill>
      <xdr:spPr>
        <a:xfrm>
          <a:off x="10281748" y="55216"/>
          <a:ext cx="5809993" cy="3977200"/>
        </a:xfrm>
        <a:prstGeom prst="rect">
          <a:avLst/>
        </a:prstGeom>
      </xdr:spPr>
    </xdr:pic>
    <xdr:clientData/>
  </xdr:twoCellAnchor>
  <xdr:twoCellAnchor editAs="oneCell">
    <xdr:from>
      <xdr:col>9</xdr:col>
      <xdr:colOff>828260</xdr:colOff>
      <xdr:row>0</xdr:row>
      <xdr:rowOff>0</xdr:rowOff>
    </xdr:from>
    <xdr:to>
      <xdr:col>12</xdr:col>
      <xdr:colOff>412253</xdr:colOff>
      <xdr:row>3</xdr:row>
      <xdr:rowOff>547315</xdr:rowOff>
    </xdr:to>
    <xdr:pic>
      <xdr:nvPicPr>
        <xdr:cNvPr id="4" name="dimg_ZZE0aOuaF9Gzwt0Pu9eoiQ8_281" descr="Relojes de Madera Natural Woodenson | Tienda Oficial">
          <a:extLst>
            <a:ext uri="{FF2B5EF4-FFF2-40B4-BE49-F238E27FC236}">
              <a16:creationId xmlns:a16="http://schemas.microsoft.com/office/drawing/2014/main" id="{0EB24856-7BE9-4757-B80C-A0913DFAF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0608" y="0"/>
          <a:ext cx="2135036" cy="2137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25861</xdr:colOff>
      <xdr:row>16</xdr:row>
      <xdr:rowOff>130991</xdr:rowOff>
    </xdr:from>
    <xdr:to>
      <xdr:col>8</xdr:col>
      <xdr:colOff>297546</xdr:colOff>
      <xdr:row>32</xdr:row>
      <xdr:rowOff>130991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85694FF-8D16-4E50-9CA6-85CB6DF225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192868</xdr:colOff>
      <xdr:row>3</xdr:row>
      <xdr:rowOff>55216</xdr:rowOff>
    </xdr:from>
    <xdr:to>
      <xdr:col>17</xdr:col>
      <xdr:colOff>28781</xdr:colOff>
      <xdr:row>15</xdr:row>
      <xdr:rowOff>176697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526085-493F-47B1-9B62-A9DFC51BEF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823" t="36785" r="15706" b="18151"/>
        <a:stretch/>
      </xdr:blipFill>
      <xdr:spPr>
        <a:xfrm>
          <a:off x="10281748" y="855316"/>
          <a:ext cx="5809993" cy="3977200"/>
        </a:xfrm>
        <a:prstGeom prst="rect">
          <a:avLst/>
        </a:prstGeom>
      </xdr:spPr>
    </xdr:pic>
    <xdr:clientData/>
  </xdr:twoCellAnchor>
  <xdr:twoCellAnchor editAs="oneCell">
    <xdr:from>
      <xdr:col>10</xdr:col>
      <xdr:colOff>143564</xdr:colOff>
      <xdr:row>0</xdr:row>
      <xdr:rowOff>0</xdr:rowOff>
    </xdr:from>
    <xdr:to>
      <xdr:col>16</xdr:col>
      <xdr:colOff>474868</xdr:colOff>
      <xdr:row>3</xdr:row>
      <xdr:rowOff>77303</xdr:rowOff>
    </xdr:to>
    <xdr:pic>
      <xdr:nvPicPr>
        <xdr:cNvPr id="4" name="dimg_hJE0aNn9F_WNwbkPj6OGyAs_311" descr="Fábrica de ropa deportiva - BF Bordados - Ropa Personalizada">
          <a:extLst>
            <a:ext uri="{FF2B5EF4-FFF2-40B4-BE49-F238E27FC236}">
              <a16:creationId xmlns:a16="http://schemas.microsoft.com/office/drawing/2014/main" id="{92FE6C3B-9F7F-436F-B2FC-ACFF92342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6260" y="0"/>
          <a:ext cx="5433391" cy="1844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W35"/>
  <sheetViews>
    <sheetView showGridLines="0" tabSelected="1" zoomScale="83" zoomScaleNormal="70" workbookViewId="0">
      <selection activeCell="A6" sqref="A6"/>
    </sheetView>
  </sheetViews>
  <sheetFormatPr baseColWidth="10" defaultRowHeight="21" x14ac:dyDescent="0.4"/>
  <cols>
    <col min="1" max="1" width="28.19921875" style="7" customWidth="1"/>
    <col min="2" max="2" width="9" style="7" customWidth="1"/>
    <col min="3" max="4" width="11.19921875" style="7"/>
    <col min="5" max="5" width="5.09765625" style="7" customWidth="1"/>
    <col min="6" max="6" width="23.59765625" style="7" customWidth="1"/>
    <col min="7" max="7" width="10.5" style="7" customWidth="1"/>
    <col min="8" max="8" width="12.09765625" style="7" customWidth="1"/>
    <col min="9" max="9" width="12.59765625" style="7" customWidth="1"/>
    <col min="10" max="21" width="11.19921875" style="7"/>
    <col min="22" max="22" width="19.8984375" style="7" bestFit="1" customWidth="1"/>
    <col min="23" max="16384" width="11.19921875" style="7"/>
  </cols>
  <sheetData>
    <row r="1" spans="1:23" s="5" customFormat="1" ht="49.95" customHeight="1" x14ac:dyDescent="0.3">
      <c r="A1" s="1"/>
      <c r="B1" s="2" t="s">
        <v>17</v>
      </c>
      <c r="C1" s="3"/>
      <c r="D1" s="3"/>
      <c r="E1" s="3"/>
      <c r="F1" s="4"/>
      <c r="G1" s="4"/>
      <c r="H1" s="4"/>
      <c r="I1" s="4"/>
      <c r="J1" s="4"/>
      <c r="K1" s="3"/>
      <c r="L1" s="4"/>
      <c r="M1" s="4"/>
      <c r="N1" s="4"/>
      <c r="O1" s="4"/>
    </row>
    <row r="2" spans="1:23" ht="21.6" x14ac:dyDescent="0.45">
      <c r="A2" s="6" t="s">
        <v>18</v>
      </c>
      <c r="B2" s="6"/>
      <c r="C2" s="6"/>
      <c r="D2" s="6"/>
      <c r="E2" s="6"/>
      <c r="F2" s="6"/>
      <c r="G2" s="6"/>
      <c r="H2" s="6"/>
      <c r="I2" s="6"/>
      <c r="J2" s="6"/>
      <c r="S2" s="44"/>
      <c r="T2" s="44"/>
      <c r="U2" s="44"/>
      <c r="V2" s="45"/>
      <c r="W2" s="7" t="s">
        <v>28</v>
      </c>
    </row>
    <row r="3" spans="1:23" x14ac:dyDescent="0.4">
      <c r="A3" s="6" t="s">
        <v>12</v>
      </c>
      <c r="B3" s="6"/>
      <c r="C3" s="6"/>
      <c r="D3" s="6"/>
      <c r="E3" s="6"/>
      <c r="F3" s="6"/>
      <c r="G3" s="6"/>
      <c r="H3" s="6"/>
      <c r="I3" s="6"/>
      <c r="J3" s="6"/>
      <c r="S3" s="44"/>
      <c r="T3" s="44"/>
      <c r="U3" s="44"/>
      <c r="W3" s="7" t="s">
        <v>29</v>
      </c>
    </row>
    <row r="4" spans="1:23" x14ac:dyDescent="0.4">
      <c r="A4" s="8"/>
      <c r="B4" s="6"/>
      <c r="C4" s="6"/>
      <c r="D4" s="6"/>
      <c r="E4" s="6"/>
      <c r="F4" s="6"/>
      <c r="G4" s="6"/>
      <c r="H4" s="6"/>
      <c r="I4" s="6"/>
      <c r="J4" s="6"/>
    </row>
    <row r="5" spans="1:23" x14ac:dyDescent="0.4">
      <c r="A5" s="6"/>
      <c r="B5" s="6"/>
      <c r="C5" s="6"/>
      <c r="D5" s="6"/>
      <c r="E5" s="6"/>
      <c r="F5" s="9" t="s">
        <v>7</v>
      </c>
      <c r="G5" s="10"/>
      <c r="H5" s="11" t="s">
        <v>14</v>
      </c>
      <c r="I5" s="11" t="s">
        <v>13</v>
      </c>
      <c r="J5" s="11" t="s">
        <v>15</v>
      </c>
    </row>
    <row r="6" spans="1:23" ht="21.6" x14ac:dyDescent="0.45">
      <c r="A6" s="6"/>
      <c r="B6" s="6"/>
      <c r="C6" s="6"/>
      <c r="D6" s="6"/>
      <c r="E6" s="6"/>
      <c r="F6" s="12" t="s">
        <v>0</v>
      </c>
      <c r="G6" s="13">
        <v>0</v>
      </c>
      <c r="H6" s="13">
        <f>+I6/2</f>
        <v>125</v>
      </c>
      <c r="I6" s="14">
        <f>+B11</f>
        <v>250</v>
      </c>
      <c r="J6" s="15">
        <f>+I6+I6-H6</f>
        <v>375</v>
      </c>
      <c r="T6" s="46"/>
      <c r="V6" s="47"/>
    </row>
    <row r="7" spans="1:23" x14ac:dyDescent="0.4">
      <c r="A7" s="16" t="s">
        <v>8</v>
      </c>
      <c r="B7" s="6"/>
      <c r="C7" s="6"/>
      <c r="D7" s="6"/>
      <c r="E7" s="6"/>
      <c r="F7" s="43" t="s">
        <v>2</v>
      </c>
      <c r="G7" s="41">
        <f>+G6*$B$8</f>
        <v>0</v>
      </c>
      <c r="H7" s="41">
        <f>+H6*$B$8</f>
        <v>3750</v>
      </c>
      <c r="I7" s="40">
        <f>+I6*$B$8</f>
        <v>7500</v>
      </c>
      <c r="J7" s="42">
        <f>+J6*$B$8</f>
        <v>11250</v>
      </c>
    </row>
    <row r="8" spans="1:23" x14ac:dyDescent="0.4">
      <c r="A8" s="20" t="s">
        <v>23</v>
      </c>
      <c r="B8" s="21">
        <v>30</v>
      </c>
      <c r="C8" s="22" t="s">
        <v>19</v>
      </c>
      <c r="D8" s="22"/>
      <c r="E8" s="6"/>
      <c r="F8" s="17" t="s">
        <v>3</v>
      </c>
      <c r="G8" s="18">
        <f>+G6*$B$9</f>
        <v>0</v>
      </c>
      <c r="H8" s="18">
        <f>+H6*$B$9</f>
        <v>2250</v>
      </c>
      <c r="I8" s="18">
        <f>+I6*$B$9</f>
        <v>4500</v>
      </c>
      <c r="J8" s="19">
        <f>+J6*$B$9</f>
        <v>6750</v>
      </c>
    </row>
    <row r="9" spans="1:23" x14ac:dyDescent="0.4">
      <c r="A9" s="23" t="s">
        <v>24</v>
      </c>
      <c r="B9" s="24">
        <v>18</v>
      </c>
      <c r="C9" s="22" t="s">
        <v>19</v>
      </c>
      <c r="D9" s="22"/>
      <c r="E9" s="6"/>
      <c r="F9" s="17" t="s">
        <v>4</v>
      </c>
      <c r="G9" s="18">
        <f>+$B$10</f>
        <v>3000</v>
      </c>
      <c r="H9" s="18">
        <f>+$B$10</f>
        <v>3000</v>
      </c>
      <c r="I9" s="18">
        <f>+$B$10</f>
        <v>3000</v>
      </c>
      <c r="J9" s="19">
        <f>+$B$10</f>
        <v>3000</v>
      </c>
    </row>
    <row r="10" spans="1:23" x14ac:dyDescent="0.4">
      <c r="A10" s="23" t="s">
        <v>30</v>
      </c>
      <c r="B10" s="24">
        <v>3000</v>
      </c>
      <c r="C10" s="22" t="s">
        <v>20</v>
      </c>
      <c r="D10" s="22"/>
      <c r="E10" s="6"/>
      <c r="F10" s="43" t="s">
        <v>5</v>
      </c>
      <c r="G10" s="37">
        <f>+G8+G9</f>
        <v>3000</v>
      </c>
      <c r="H10" s="37">
        <f>+H8+H9</f>
        <v>5250</v>
      </c>
      <c r="I10" s="38">
        <f>+I8+I9</f>
        <v>7500</v>
      </c>
      <c r="J10" s="39">
        <f>+J8+J9</f>
        <v>9750</v>
      </c>
    </row>
    <row r="11" spans="1:23" x14ac:dyDescent="0.4">
      <c r="A11" s="25" t="s">
        <v>1</v>
      </c>
      <c r="B11" s="26">
        <f>+B10/(B8-B9)</f>
        <v>250</v>
      </c>
      <c r="C11" s="27" t="s">
        <v>21</v>
      </c>
      <c r="D11" s="27"/>
      <c r="E11" s="6"/>
      <c r="F11" s="28" t="s">
        <v>6</v>
      </c>
      <c r="G11" s="29">
        <f>+G7-G10</f>
        <v>-3000</v>
      </c>
      <c r="H11" s="29">
        <f>+H7-H10</f>
        <v>-1500</v>
      </c>
      <c r="I11" s="30">
        <f>+I7-I10</f>
        <v>0</v>
      </c>
      <c r="J11" s="31">
        <f>+J7-J10</f>
        <v>1500</v>
      </c>
    </row>
    <row r="12" spans="1:23" ht="43.8" customHeight="1" x14ac:dyDescent="0.4">
      <c r="A12" s="25" t="s">
        <v>11</v>
      </c>
      <c r="B12" s="26">
        <f>B11*B8</f>
        <v>7500</v>
      </c>
      <c r="C12" s="6" t="s">
        <v>10</v>
      </c>
      <c r="D12" s="6"/>
      <c r="E12" s="6"/>
      <c r="F12" s="48" t="str">
        <f>IF(B11&lt;0,"Nunca alcanzarás el punto de equilibrio con esos datos!","Para alcanzar el punto de equilibrio debes vender "&amp;TEXT(B11,"#.##0")&amp;" unidades mes")</f>
        <v>Para alcanzar el punto de equilibrio debes vender 250.0 unidades mes</v>
      </c>
      <c r="G12" s="49"/>
      <c r="H12" s="49"/>
      <c r="I12" s="49"/>
      <c r="J12" s="50"/>
    </row>
    <row r="13" spans="1:23" x14ac:dyDescent="0.4">
      <c r="A13" s="6" t="s">
        <v>34</v>
      </c>
      <c r="B13" s="6"/>
      <c r="C13" s="6"/>
      <c r="D13" s="6"/>
      <c r="E13" s="6"/>
      <c r="F13" s="6"/>
      <c r="G13" s="6"/>
      <c r="H13" s="6"/>
      <c r="I13" s="6"/>
      <c r="J13" s="6"/>
    </row>
    <row r="14" spans="1:23" x14ac:dyDescent="0.4">
      <c r="A14" s="6"/>
      <c r="B14" s="6"/>
      <c r="C14" s="6"/>
      <c r="D14" s="6"/>
      <c r="E14" s="6"/>
      <c r="F14" s="6"/>
      <c r="G14" s="6"/>
      <c r="H14" s="6"/>
      <c r="I14" s="6"/>
      <c r="J14" s="6" t="s">
        <v>27</v>
      </c>
      <c r="K14" s="7">
        <f>G9/(B8-B9)</f>
        <v>250</v>
      </c>
      <c r="M14" s="7" t="s">
        <v>32</v>
      </c>
    </row>
    <row r="15" spans="1:23" x14ac:dyDescent="0.4">
      <c r="A15" s="6"/>
      <c r="B15" s="6"/>
      <c r="C15" s="6"/>
      <c r="D15" s="6"/>
      <c r="E15" s="6"/>
      <c r="F15" s="6"/>
      <c r="G15" s="6"/>
      <c r="H15" s="6"/>
      <c r="I15" s="6"/>
      <c r="J15" s="6" t="s">
        <v>31</v>
      </c>
      <c r="K15" s="7">
        <f>B11*B8</f>
        <v>7500</v>
      </c>
      <c r="M15" s="7" t="s">
        <v>33</v>
      </c>
      <c r="O15" s="32"/>
      <c r="P15" s="32"/>
      <c r="Q15" s="32"/>
      <c r="R15" s="32"/>
    </row>
    <row r="16" spans="1:23" x14ac:dyDescent="0.4">
      <c r="A16" s="6"/>
      <c r="B16" s="6"/>
      <c r="C16" s="6"/>
      <c r="D16" s="6"/>
      <c r="E16" s="6"/>
      <c r="F16" s="6"/>
      <c r="G16" s="6"/>
      <c r="H16" s="6"/>
      <c r="I16" s="6"/>
      <c r="J16" s="34" t="s">
        <v>22</v>
      </c>
      <c r="K16" s="35"/>
      <c r="L16" s="35"/>
      <c r="M16" s="35"/>
      <c r="N16" s="35"/>
      <c r="O16" s="35"/>
      <c r="P16" s="35"/>
      <c r="Q16" s="35"/>
      <c r="R16" s="36"/>
    </row>
    <row r="17" spans="1:10" x14ac:dyDescent="0.4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x14ac:dyDescent="0.4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 x14ac:dyDescent="0.4">
      <c r="A19"/>
      <c r="B19" s="6"/>
      <c r="C19" s="6"/>
      <c r="D19" s="6"/>
      <c r="E19" s="6"/>
      <c r="F19" s="6"/>
      <c r="G19" s="6"/>
      <c r="H19" s="6"/>
      <c r="I19" s="6"/>
      <c r="J19" s="6"/>
    </row>
    <row r="20" spans="1:10" x14ac:dyDescent="0.4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10" x14ac:dyDescent="0.4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0" x14ac:dyDescent="0.4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 x14ac:dyDescent="0.4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 x14ac:dyDescent="0.4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 x14ac:dyDescent="0.4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 x14ac:dyDescent="0.4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4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0" x14ac:dyDescent="0.4">
      <c r="A28" s="6"/>
      <c r="B28" s="6"/>
      <c r="C28" s="6"/>
      <c r="D28" s="6"/>
      <c r="E28" s="6"/>
      <c r="F28" s="6"/>
      <c r="G28" s="6"/>
      <c r="H28" s="6"/>
      <c r="I28" s="6"/>
      <c r="J28" s="6"/>
    </row>
    <row r="32" spans="1:10" ht="207" customHeight="1" x14ac:dyDescent="0.4">
      <c r="E32" s="51" t="s">
        <v>16</v>
      </c>
      <c r="F32" s="51"/>
      <c r="G32" s="51"/>
      <c r="H32" s="51"/>
    </row>
    <row r="35" spans="15:18" x14ac:dyDescent="0.4">
      <c r="O35" s="33"/>
      <c r="P35" s="33"/>
      <c r="Q35" s="33"/>
      <c r="R35" s="33"/>
    </row>
  </sheetData>
  <mergeCells count="2">
    <mergeCell ref="F12:J12"/>
    <mergeCell ref="E32:H32"/>
  </mergeCells>
  <phoneticPr fontId="0" type="noConversion"/>
  <pageMargins left="0.25" right="0.25" top="0.75" bottom="0.75" header="0.3" footer="0.3"/>
  <pageSetup paperSize="120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B64CF-7530-4937-A4C5-26BE94C16F86}">
  <dimension ref="A1:R38"/>
  <sheetViews>
    <sheetView showGridLines="0" zoomScale="69" zoomScaleNormal="107" workbookViewId="0">
      <selection sqref="A1:J3"/>
    </sheetView>
  </sheetViews>
  <sheetFormatPr baseColWidth="10" defaultRowHeight="21" x14ac:dyDescent="0.4"/>
  <cols>
    <col min="1" max="1" width="28.19921875" style="7" customWidth="1"/>
    <col min="2" max="2" width="9" style="7" customWidth="1"/>
    <col min="3" max="4" width="11.19921875" style="7"/>
    <col min="5" max="5" width="5.09765625" style="7" customWidth="1"/>
    <col min="6" max="6" width="23.59765625" style="7" customWidth="1"/>
    <col min="7" max="7" width="8.19921875" style="7" customWidth="1"/>
    <col min="8" max="8" width="12.09765625" style="7" customWidth="1"/>
    <col min="9" max="9" width="12.59765625" style="7" customWidth="1"/>
    <col min="10" max="16384" width="11.19921875" style="7"/>
  </cols>
  <sheetData>
    <row r="1" spans="1:15" x14ac:dyDescent="0.4">
      <c r="A1" s="52" t="s">
        <v>25</v>
      </c>
      <c r="B1" s="52"/>
      <c r="C1" s="52"/>
      <c r="D1" s="52"/>
      <c r="E1" s="52"/>
      <c r="F1" s="52"/>
      <c r="G1" s="52"/>
      <c r="H1" s="52"/>
      <c r="I1" s="52"/>
      <c r="J1" s="52"/>
    </row>
    <row r="2" spans="1:15" ht="57.6" customHeight="1" x14ac:dyDescent="0.4">
      <c r="A2" s="52"/>
      <c r="B2" s="52"/>
      <c r="C2" s="52"/>
      <c r="D2" s="52"/>
      <c r="E2" s="52"/>
      <c r="F2" s="52"/>
      <c r="G2" s="52"/>
      <c r="H2" s="52"/>
      <c r="I2" s="52"/>
      <c r="J2" s="52"/>
      <c r="L2"/>
    </row>
    <row r="3" spans="1:15" ht="46.8" customHeight="1" x14ac:dyDescent="0.4">
      <c r="A3" s="52"/>
      <c r="B3" s="52"/>
      <c r="C3" s="52"/>
      <c r="D3" s="52"/>
      <c r="E3" s="52"/>
      <c r="F3" s="52"/>
      <c r="G3" s="52"/>
      <c r="H3" s="52"/>
      <c r="I3" s="52"/>
      <c r="J3" s="52"/>
    </row>
    <row r="4" spans="1:15" s="5" customFormat="1" ht="49.95" customHeight="1" x14ac:dyDescent="0.3">
      <c r="A4" s="1"/>
      <c r="B4" s="2" t="s">
        <v>17</v>
      </c>
      <c r="C4" s="3"/>
      <c r="D4" s="3"/>
      <c r="E4" s="3"/>
      <c r="F4" s="4"/>
      <c r="G4" s="4"/>
      <c r="H4" s="4"/>
      <c r="I4" s="4"/>
      <c r="J4" s="4"/>
      <c r="K4" s="3"/>
      <c r="L4" s="4"/>
      <c r="M4" s="4"/>
      <c r="N4" s="4"/>
      <c r="O4" s="4"/>
    </row>
    <row r="5" spans="1:15" x14ac:dyDescent="0.4">
      <c r="A5" s="6" t="s">
        <v>18</v>
      </c>
      <c r="B5" s="6"/>
      <c r="C5" s="6"/>
      <c r="D5" s="6"/>
      <c r="E5" s="6"/>
      <c r="F5" s="6"/>
      <c r="G5" s="6"/>
      <c r="H5" s="6"/>
      <c r="I5" s="6"/>
      <c r="J5" s="6"/>
    </row>
    <row r="6" spans="1:15" x14ac:dyDescent="0.4">
      <c r="A6" s="6" t="s">
        <v>12</v>
      </c>
      <c r="B6" s="6"/>
      <c r="C6" s="6"/>
      <c r="D6" s="6"/>
      <c r="E6" s="6"/>
      <c r="F6" s="6"/>
      <c r="G6" s="6"/>
      <c r="H6" s="6"/>
      <c r="I6" s="6"/>
      <c r="J6" s="6"/>
    </row>
    <row r="7" spans="1:15" x14ac:dyDescent="0.4">
      <c r="A7" s="8"/>
      <c r="B7" s="6"/>
      <c r="C7" s="6"/>
      <c r="D7" s="6"/>
      <c r="E7" s="6"/>
      <c r="F7" s="6"/>
      <c r="G7" s="6"/>
      <c r="H7" s="6"/>
      <c r="I7" s="6"/>
      <c r="J7" s="6"/>
    </row>
    <row r="8" spans="1:15" x14ac:dyDescent="0.4">
      <c r="A8" s="6"/>
      <c r="B8" s="6"/>
      <c r="C8" s="6"/>
      <c r="D8" s="6"/>
      <c r="E8" s="6"/>
      <c r="F8" s="9" t="s">
        <v>7</v>
      </c>
      <c r="G8" s="10"/>
      <c r="H8" s="11" t="s">
        <v>14</v>
      </c>
      <c r="I8" s="11" t="s">
        <v>13</v>
      </c>
      <c r="J8" s="11" t="s">
        <v>15</v>
      </c>
    </row>
    <row r="9" spans="1:15" x14ac:dyDescent="0.4">
      <c r="A9" s="6"/>
      <c r="B9" s="6"/>
      <c r="C9" s="6"/>
      <c r="D9" s="6"/>
      <c r="E9" s="6"/>
      <c r="F9" s="12" t="s">
        <v>0</v>
      </c>
      <c r="G9" s="13">
        <v>0</v>
      </c>
      <c r="H9" s="13">
        <f>+I9/2</f>
        <v>0</v>
      </c>
      <c r="I9" s="14">
        <f>+B14</f>
        <v>0</v>
      </c>
      <c r="J9" s="15">
        <f>+I9+I9-H9</f>
        <v>0</v>
      </c>
    </row>
    <row r="10" spans="1:15" x14ac:dyDescent="0.4">
      <c r="A10" s="16" t="s">
        <v>8</v>
      </c>
      <c r="B10" s="6"/>
      <c r="C10" s="6"/>
      <c r="D10" s="6"/>
      <c r="E10" s="6"/>
      <c r="F10" s="43" t="s">
        <v>2</v>
      </c>
      <c r="G10" s="41">
        <f>+G9*$B$11</f>
        <v>0</v>
      </c>
      <c r="H10" s="41">
        <f>+H9*$B$11</f>
        <v>0</v>
      </c>
      <c r="I10" s="40">
        <f>+I9*$B$11</f>
        <v>0</v>
      </c>
      <c r="J10" s="42">
        <f>+J9*$B$11</f>
        <v>0</v>
      </c>
    </row>
    <row r="11" spans="1:15" x14ac:dyDescent="0.4">
      <c r="A11" s="20" t="s">
        <v>23</v>
      </c>
      <c r="B11" s="21"/>
      <c r="C11" s="22"/>
      <c r="D11" s="22"/>
      <c r="E11" s="6"/>
      <c r="F11" s="17" t="s">
        <v>3</v>
      </c>
      <c r="G11" s="18">
        <f>+G9*$B$12</f>
        <v>0</v>
      </c>
      <c r="H11" s="18">
        <f>+H9*$B$12</f>
        <v>0</v>
      </c>
      <c r="I11" s="18">
        <f>+I9*$B$12</f>
        <v>0</v>
      </c>
      <c r="J11" s="19">
        <f>+J9*$B$12</f>
        <v>0</v>
      </c>
    </row>
    <row r="12" spans="1:15" x14ac:dyDescent="0.4">
      <c r="A12" s="23" t="s">
        <v>24</v>
      </c>
      <c r="B12" s="24"/>
      <c r="C12" s="22"/>
      <c r="D12" s="22"/>
      <c r="E12" s="6"/>
      <c r="F12" s="17" t="s">
        <v>4</v>
      </c>
      <c r="G12" s="18">
        <f>+$B$13</f>
        <v>0</v>
      </c>
      <c r="H12" s="18">
        <f>+$B$13</f>
        <v>0</v>
      </c>
      <c r="I12" s="18">
        <f>+$B$13</f>
        <v>0</v>
      </c>
      <c r="J12" s="19">
        <f>+$B$13</f>
        <v>0</v>
      </c>
    </row>
    <row r="13" spans="1:15" x14ac:dyDescent="0.4">
      <c r="A13" s="23" t="s">
        <v>9</v>
      </c>
      <c r="B13" s="24"/>
      <c r="C13" s="22"/>
      <c r="D13" s="22"/>
      <c r="E13" s="6"/>
      <c r="F13" s="43" t="s">
        <v>5</v>
      </c>
      <c r="G13" s="37">
        <f>+G11+G12</f>
        <v>0</v>
      </c>
      <c r="H13" s="37">
        <f>+H11+H12</f>
        <v>0</v>
      </c>
      <c r="I13" s="38">
        <f>+I11+I12</f>
        <v>0</v>
      </c>
      <c r="J13" s="39">
        <f>+J11+J12</f>
        <v>0</v>
      </c>
    </row>
    <row r="14" spans="1:15" x14ac:dyDescent="0.4">
      <c r="A14" s="25" t="s">
        <v>1</v>
      </c>
      <c r="B14" s="26"/>
      <c r="C14" s="27" t="s">
        <v>21</v>
      </c>
      <c r="D14" s="27"/>
      <c r="E14" s="6"/>
      <c r="F14" s="28" t="s">
        <v>6</v>
      </c>
      <c r="G14" s="29">
        <f>+G10-G13</f>
        <v>0</v>
      </c>
      <c r="H14" s="29">
        <f>+H10-H13</f>
        <v>0</v>
      </c>
      <c r="I14" s="30">
        <f>+I10-I13</f>
        <v>0</v>
      </c>
      <c r="J14" s="31">
        <f>+J10-J13</f>
        <v>0</v>
      </c>
    </row>
    <row r="15" spans="1:15" ht="43.8" customHeight="1" x14ac:dyDescent="0.4">
      <c r="A15" s="25" t="s">
        <v>11</v>
      </c>
      <c r="B15" s="26"/>
      <c r="C15" s="6" t="s">
        <v>10</v>
      </c>
      <c r="D15" s="6"/>
      <c r="E15" s="6"/>
      <c r="F15" s="48" t="str">
        <f>IF(B14&lt;0,"Nunca alcanzarás el punto de equilibrio con esos datos!","Para alcanzar el punto de equilibrio debes vender "&amp;TEXT(B14,"#.##0")&amp;" unidades mes")</f>
        <v>Para alcanzar el punto de equilibrio debes vender 0 unidades mes</v>
      </c>
      <c r="G15" s="49"/>
      <c r="H15" s="49"/>
      <c r="I15" s="49"/>
      <c r="J15" s="50"/>
    </row>
    <row r="16" spans="1:15" x14ac:dyDescent="0.4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8" x14ac:dyDescent="0.4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8" x14ac:dyDescent="0.4">
      <c r="A18" s="6"/>
      <c r="B18" s="6"/>
      <c r="C18" s="6"/>
      <c r="D18" s="6"/>
      <c r="E18" s="6"/>
      <c r="F18" s="6"/>
      <c r="G18" s="6"/>
      <c r="H18" s="6"/>
      <c r="I18" s="6"/>
      <c r="J18" s="6"/>
      <c r="O18" s="32"/>
      <c r="P18" s="32"/>
      <c r="Q18" s="32"/>
      <c r="R18" s="32"/>
    </row>
    <row r="19" spans="1:18" x14ac:dyDescent="0.4">
      <c r="A19" s="6"/>
      <c r="B19" s="6"/>
      <c r="C19" s="6"/>
      <c r="D19" s="6"/>
      <c r="E19" s="6"/>
      <c r="F19" s="6"/>
      <c r="G19" s="6"/>
      <c r="H19" s="6"/>
      <c r="I19" s="6"/>
      <c r="J19" s="34" t="s">
        <v>22</v>
      </c>
      <c r="K19" s="35"/>
      <c r="L19" s="35"/>
      <c r="M19" s="35"/>
      <c r="N19" s="35"/>
      <c r="O19" s="35"/>
      <c r="P19" s="35"/>
      <c r="Q19" s="35"/>
      <c r="R19" s="36"/>
    </row>
    <row r="20" spans="1:18" x14ac:dyDescent="0.4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18" x14ac:dyDescent="0.4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8" x14ac:dyDescent="0.4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8" x14ac:dyDescent="0.4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8" x14ac:dyDescent="0.4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8" x14ac:dyDescent="0.4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8" x14ac:dyDescent="0.4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8" x14ac:dyDescent="0.4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8" x14ac:dyDescent="0.4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8" x14ac:dyDescent="0.4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8" x14ac:dyDescent="0.4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8" x14ac:dyDescent="0.4">
      <c r="A31" s="6"/>
      <c r="B31" s="6"/>
      <c r="C31" s="6"/>
      <c r="D31" s="6"/>
      <c r="E31" s="6"/>
      <c r="F31" s="6"/>
      <c r="G31" s="6"/>
      <c r="H31" s="6"/>
      <c r="I31" s="6"/>
      <c r="J31" s="6"/>
    </row>
    <row r="35" spans="5:18" ht="207" customHeight="1" x14ac:dyDescent="0.4">
      <c r="E35" s="51" t="s">
        <v>16</v>
      </c>
      <c r="F35" s="51"/>
      <c r="G35" s="51"/>
      <c r="H35" s="51"/>
    </row>
    <row r="38" spans="5:18" x14ac:dyDescent="0.4">
      <c r="O38" s="33"/>
      <c r="P38" s="33"/>
      <c r="Q38" s="33"/>
      <c r="R38" s="33"/>
    </row>
  </sheetData>
  <mergeCells count="3">
    <mergeCell ref="F15:J15"/>
    <mergeCell ref="E35:H35"/>
    <mergeCell ref="A1:J3"/>
  </mergeCells>
  <pageMargins left="0.25" right="0.25" top="0.75" bottom="0.75" header="0.3" footer="0.3"/>
  <pageSetup paperSize="120" orientation="landscape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C1A4F-F3DA-46B1-A496-5C346B2E9AC8}">
  <dimension ref="A1:R38"/>
  <sheetViews>
    <sheetView showGridLines="0" zoomScale="69" zoomScaleNormal="107" workbookViewId="0">
      <selection activeCell="R5" sqref="R5"/>
    </sheetView>
  </sheetViews>
  <sheetFormatPr baseColWidth="10" defaultRowHeight="21" x14ac:dyDescent="0.4"/>
  <cols>
    <col min="1" max="1" width="28.19921875" style="7" customWidth="1"/>
    <col min="2" max="2" width="9" style="7" customWidth="1"/>
    <col min="3" max="4" width="11.19921875" style="7"/>
    <col min="5" max="5" width="5.09765625" style="7" customWidth="1"/>
    <col min="6" max="6" width="23.59765625" style="7" customWidth="1"/>
    <col min="7" max="7" width="8.19921875" style="7" customWidth="1"/>
    <col min="8" max="8" width="12.09765625" style="7" customWidth="1"/>
    <col min="9" max="9" width="12.59765625" style="7" customWidth="1"/>
    <col min="10" max="16384" width="11.19921875" style="7"/>
  </cols>
  <sheetData>
    <row r="1" spans="1:15" x14ac:dyDescent="0.4">
      <c r="A1" s="52" t="s">
        <v>26</v>
      </c>
      <c r="B1" s="52"/>
      <c r="C1" s="52"/>
      <c r="D1" s="52"/>
      <c r="E1" s="52"/>
      <c r="F1" s="52"/>
      <c r="G1" s="52"/>
      <c r="H1" s="52"/>
      <c r="I1" s="52"/>
      <c r="J1" s="52"/>
    </row>
    <row r="2" spans="1:15" x14ac:dyDescent="0.4">
      <c r="A2" s="52"/>
      <c r="B2" s="52"/>
      <c r="C2" s="52"/>
      <c r="D2" s="52"/>
      <c r="E2" s="52"/>
      <c r="F2" s="52"/>
      <c r="G2" s="52"/>
      <c r="H2" s="52"/>
      <c r="I2" s="52"/>
      <c r="J2" s="52"/>
      <c r="N2"/>
    </row>
    <row r="3" spans="1:15" ht="97.8" customHeight="1" x14ac:dyDescent="0.4">
      <c r="A3" s="52"/>
      <c r="B3" s="52"/>
      <c r="C3" s="52"/>
      <c r="D3" s="52"/>
      <c r="E3" s="52"/>
      <c r="F3" s="52"/>
      <c r="G3" s="52"/>
      <c r="H3" s="52"/>
      <c r="I3" s="52"/>
      <c r="J3" s="52"/>
    </row>
    <row r="4" spans="1:15" s="5" customFormat="1" ht="49.95" customHeight="1" x14ac:dyDescent="0.3">
      <c r="A4" s="1"/>
      <c r="B4" s="2" t="s">
        <v>17</v>
      </c>
      <c r="C4" s="3"/>
      <c r="D4" s="3"/>
      <c r="E4" s="3"/>
      <c r="F4" s="4"/>
      <c r="G4" s="4"/>
      <c r="H4" s="4"/>
      <c r="I4" s="4"/>
      <c r="J4" s="4"/>
      <c r="K4" s="3"/>
      <c r="L4" s="4"/>
      <c r="M4" s="4"/>
      <c r="N4" s="4"/>
      <c r="O4" s="4"/>
    </row>
    <row r="5" spans="1:15" x14ac:dyDescent="0.4">
      <c r="A5" s="6" t="s">
        <v>18</v>
      </c>
      <c r="B5" s="6"/>
      <c r="C5" s="6"/>
      <c r="D5" s="6"/>
      <c r="E5" s="6"/>
      <c r="F5" s="6"/>
      <c r="G5" s="6"/>
      <c r="H5" s="6"/>
      <c r="I5" s="6"/>
      <c r="J5" s="6"/>
    </row>
    <row r="6" spans="1:15" x14ac:dyDescent="0.4">
      <c r="A6" s="6" t="s">
        <v>12</v>
      </c>
      <c r="B6" s="6"/>
      <c r="C6" s="6"/>
      <c r="D6" s="6"/>
      <c r="E6" s="6"/>
      <c r="F6" s="6"/>
      <c r="G6" s="6"/>
      <c r="H6" s="6"/>
      <c r="I6" s="6"/>
      <c r="J6" s="6"/>
    </row>
    <row r="7" spans="1:15" x14ac:dyDescent="0.4">
      <c r="A7" s="8"/>
      <c r="B7" s="6"/>
      <c r="C7" s="6"/>
      <c r="D7" s="6"/>
      <c r="E7" s="6"/>
      <c r="F7" s="6"/>
      <c r="G7" s="6"/>
      <c r="H7" s="6"/>
      <c r="I7" s="6"/>
      <c r="J7" s="6"/>
    </row>
    <row r="8" spans="1:15" x14ac:dyDescent="0.4">
      <c r="A8" s="6"/>
      <c r="B8" s="6"/>
      <c r="C8" s="6"/>
      <c r="D8" s="6"/>
      <c r="E8" s="6"/>
      <c r="F8" s="9" t="s">
        <v>7</v>
      </c>
      <c r="G8" s="10"/>
      <c r="H8" s="11" t="s">
        <v>14</v>
      </c>
      <c r="I8" s="11" t="s">
        <v>13</v>
      </c>
      <c r="J8" s="11" t="s">
        <v>15</v>
      </c>
    </row>
    <row r="9" spans="1:15" x14ac:dyDescent="0.4">
      <c r="A9" s="6"/>
      <c r="B9" s="6"/>
      <c r="C9" s="6"/>
      <c r="D9" s="6"/>
      <c r="E9" s="6"/>
      <c r="F9" s="12" t="s">
        <v>0</v>
      </c>
      <c r="G9" s="13">
        <v>0</v>
      </c>
      <c r="H9" s="13">
        <f>+I9/2</f>
        <v>0</v>
      </c>
      <c r="I9" s="14">
        <f>+B14</f>
        <v>0</v>
      </c>
      <c r="J9" s="15">
        <f>+I9+I9-H9</f>
        <v>0</v>
      </c>
    </row>
    <row r="10" spans="1:15" x14ac:dyDescent="0.4">
      <c r="A10" s="16" t="s">
        <v>8</v>
      </c>
      <c r="B10" s="6"/>
      <c r="C10" s="6"/>
      <c r="D10" s="6"/>
      <c r="E10" s="6"/>
      <c r="F10" s="43" t="s">
        <v>2</v>
      </c>
      <c r="G10" s="41">
        <f>+G9*$B$11</f>
        <v>0</v>
      </c>
      <c r="H10" s="41">
        <f>+H9*$B$11</f>
        <v>0</v>
      </c>
      <c r="I10" s="40">
        <f>+I9*$B$11</f>
        <v>0</v>
      </c>
      <c r="J10" s="42">
        <f>+J9*$B$11</f>
        <v>0</v>
      </c>
    </row>
    <row r="11" spans="1:15" x14ac:dyDescent="0.4">
      <c r="A11" s="20" t="s">
        <v>23</v>
      </c>
      <c r="B11" s="21"/>
      <c r="C11" s="22"/>
      <c r="D11" s="22"/>
      <c r="E11" s="6"/>
      <c r="F11" s="17" t="s">
        <v>3</v>
      </c>
      <c r="G11" s="18">
        <f>+G9*$B$12</f>
        <v>0</v>
      </c>
      <c r="H11" s="18">
        <f>+H9*$B$12</f>
        <v>0</v>
      </c>
      <c r="I11" s="18">
        <f>+I9*$B$12</f>
        <v>0</v>
      </c>
      <c r="J11" s="19">
        <f>+J9*$B$12</f>
        <v>0</v>
      </c>
    </row>
    <row r="12" spans="1:15" x14ac:dyDescent="0.4">
      <c r="A12" s="23" t="s">
        <v>24</v>
      </c>
      <c r="B12" s="24"/>
      <c r="C12" s="22"/>
      <c r="D12" s="22"/>
      <c r="E12" s="6"/>
      <c r="F12" s="17" t="s">
        <v>4</v>
      </c>
      <c r="G12" s="18">
        <f>+$B$13</f>
        <v>0</v>
      </c>
      <c r="H12" s="18">
        <f>+$B$13</f>
        <v>0</v>
      </c>
      <c r="I12" s="18">
        <f>+$B$13</f>
        <v>0</v>
      </c>
      <c r="J12" s="19">
        <f>+$B$13</f>
        <v>0</v>
      </c>
    </row>
    <row r="13" spans="1:15" x14ac:dyDescent="0.4">
      <c r="A13" s="23" t="s">
        <v>9</v>
      </c>
      <c r="B13" s="24"/>
      <c r="C13" s="22"/>
      <c r="D13" s="22"/>
      <c r="E13" s="6"/>
      <c r="F13" s="43" t="s">
        <v>5</v>
      </c>
      <c r="G13" s="37">
        <f>+G11+G12</f>
        <v>0</v>
      </c>
      <c r="H13" s="37">
        <f>+H11+H12</f>
        <v>0</v>
      </c>
      <c r="I13" s="38">
        <f>+I11+I12</f>
        <v>0</v>
      </c>
      <c r="J13" s="39">
        <f>+J11+J12</f>
        <v>0</v>
      </c>
    </row>
    <row r="14" spans="1:15" x14ac:dyDescent="0.4">
      <c r="A14" s="25" t="s">
        <v>1</v>
      </c>
      <c r="B14" s="26"/>
      <c r="C14" s="27" t="s">
        <v>21</v>
      </c>
      <c r="D14" s="27"/>
      <c r="E14" s="6"/>
      <c r="F14" s="28" t="s">
        <v>6</v>
      </c>
      <c r="G14" s="29">
        <f>+G10-G13</f>
        <v>0</v>
      </c>
      <c r="H14" s="29">
        <f>+H10-H13</f>
        <v>0</v>
      </c>
      <c r="I14" s="30">
        <f>+I10-I13</f>
        <v>0</v>
      </c>
      <c r="J14" s="31">
        <f>+J10-J13</f>
        <v>0</v>
      </c>
    </row>
    <row r="15" spans="1:15" ht="43.8" customHeight="1" x14ac:dyDescent="0.4">
      <c r="A15" s="25" t="s">
        <v>11</v>
      </c>
      <c r="B15" s="26"/>
      <c r="C15" s="6" t="s">
        <v>10</v>
      </c>
      <c r="D15" s="6"/>
      <c r="E15" s="6"/>
      <c r="F15" s="48" t="str">
        <f>IF(B14&lt;0,"Nunca alcanzarás el punto de equilibrio con esos datos!","Para alcanzar el punto de equilibrio debes vender "&amp;TEXT(B14,"#.##0")&amp;" unidades mes")</f>
        <v>Para alcanzar el punto de equilibrio debes vender 0 unidades mes</v>
      </c>
      <c r="G15" s="49"/>
      <c r="H15" s="49"/>
      <c r="I15" s="49"/>
      <c r="J15" s="50"/>
    </row>
    <row r="16" spans="1:15" x14ac:dyDescent="0.4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8" x14ac:dyDescent="0.4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8" x14ac:dyDescent="0.4">
      <c r="A18" s="6"/>
      <c r="B18" s="6"/>
      <c r="C18" s="6"/>
      <c r="D18" s="6"/>
      <c r="E18" s="6"/>
      <c r="F18" s="6"/>
      <c r="G18" s="6"/>
      <c r="H18" s="6"/>
      <c r="I18" s="6"/>
      <c r="J18" s="6"/>
      <c r="O18" s="32"/>
      <c r="P18" s="32"/>
      <c r="Q18" s="32"/>
      <c r="R18" s="32"/>
    </row>
    <row r="19" spans="1:18" x14ac:dyDescent="0.4">
      <c r="A19" s="6"/>
      <c r="B19" s="6"/>
      <c r="C19" s="6"/>
      <c r="D19" s="6"/>
      <c r="E19" s="6"/>
      <c r="F19" s="6"/>
      <c r="G19" s="6"/>
      <c r="H19" s="6"/>
      <c r="I19" s="6"/>
      <c r="J19" s="34" t="s">
        <v>22</v>
      </c>
      <c r="K19" s="35"/>
      <c r="L19" s="35"/>
      <c r="M19" s="35"/>
      <c r="N19" s="35"/>
      <c r="O19" s="35"/>
      <c r="P19" s="35"/>
      <c r="Q19" s="35"/>
      <c r="R19" s="36"/>
    </row>
    <row r="20" spans="1:18" x14ac:dyDescent="0.4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18" x14ac:dyDescent="0.4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8" x14ac:dyDescent="0.4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8" x14ac:dyDescent="0.4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8" x14ac:dyDescent="0.4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8" x14ac:dyDescent="0.4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8" x14ac:dyDescent="0.4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8" x14ac:dyDescent="0.4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8" x14ac:dyDescent="0.4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8" x14ac:dyDescent="0.4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8" x14ac:dyDescent="0.4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8" x14ac:dyDescent="0.4">
      <c r="A31" s="6"/>
      <c r="B31" s="6"/>
      <c r="C31" s="6"/>
      <c r="D31" s="6"/>
      <c r="E31" s="6"/>
      <c r="F31" s="6"/>
      <c r="G31" s="6"/>
      <c r="H31" s="6"/>
      <c r="I31" s="6"/>
      <c r="J31" s="6"/>
    </row>
    <row r="35" spans="5:18" ht="207" customHeight="1" x14ac:dyDescent="0.4">
      <c r="E35" s="51" t="s">
        <v>16</v>
      </c>
      <c r="F35" s="51"/>
      <c r="G35" s="51"/>
      <c r="H35" s="51"/>
    </row>
    <row r="38" spans="5:18" x14ac:dyDescent="0.4">
      <c r="O38" s="33"/>
      <c r="P38" s="33"/>
      <c r="Q38" s="33"/>
      <c r="R38" s="33"/>
    </row>
  </sheetData>
  <mergeCells count="3">
    <mergeCell ref="A1:J3"/>
    <mergeCell ref="F15:J15"/>
    <mergeCell ref="E35:H35"/>
  </mergeCells>
  <pageMargins left="0.25" right="0.25" top="0.75" bottom="0.75" header="0.3" footer="0.3"/>
  <pageSetup paperSize="120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Punto de equilibrio</vt:lpstr>
      <vt:lpstr>Punto de equilibrio (2)</vt:lpstr>
      <vt:lpstr>Punto de equilibrio (3)</vt:lpstr>
    </vt:vector>
  </TitlesOfParts>
  <Company>www.todoexcel.com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JustEXW</dc:creator>
  <dc:description/>
  <cp:lastModifiedBy>ASUS</cp:lastModifiedBy>
  <cp:lastPrinted>2020-09-25T02:52:04Z</cp:lastPrinted>
  <dcterms:created xsi:type="dcterms:W3CDTF">2004-12-02T19:47:08Z</dcterms:created>
  <dcterms:modified xsi:type="dcterms:W3CDTF">2025-05-26T20:24:32Z</dcterms:modified>
</cp:coreProperties>
</file>