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84DD597-2B8C-4D49-A1B6-EB7DD0B65041}" xr6:coauthVersionLast="47" xr6:coauthVersionMax="47" xr10:uidLastSave="{00000000-0000-0000-0000-000000000000}"/>
  <bookViews>
    <workbookView xWindow="-120" yWindow="-120" windowWidth="29040" windowHeight="15720" activeTab="1" xr2:uid="{671EF5B9-5A27-429C-9607-5382BDA81C33}"/>
  </bookViews>
  <sheets>
    <sheet name="Hoja1" sheetId="1" r:id="rId1"/>
    <sheet name="Hoja2" sheetId="2" r:id="rId2"/>
  </sheets>
  <definedNames>
    <definedName name="_xlchart.v1.0" hidden="1">Hoja1!$G$2:$J$2</definedName>
    <definedName name="_xlchart.v1.1" hidden="1">Hoja1!$G$3:$J$3</definedName>
    <definedName name="_xlchart.v1.2" hidden="1">Hoja1!$G$4:$J$4</definedName>
    <definedName name="_xlchart.v1.3" hidden="1">Hoja1!$G$5:$J$5</definedName>
    <definedName name="_xlchart.v1.4" hidden="1">Hoja1!$G$2:$J$2</definedName>
    <definedName name="_xlchart.v1.5" hidden="1">Hoja1!$G$3:$J$3</definedName>
    <definedName name="_xlchart.v1.6" hidden="1">Hoja1!$G$4:$J$4</definedName>
    <definedName name="_xlchart.v1.7" hidden="1">Hoja1!$G$5:$J$5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D25" i="2"/>
  <c r="D24" i="2"/>
  <c r="D22" i="2"/>
  <c r="D23" i="2"/>
  <c r="D21" i="2"/>
  <c r="B6" i="2"/>
  <c r="C6" i="2"/>
  <c r="D6" i="2"/>
  <c r="A6" i="2"/>
  <c r="E18" i="2"/>
  <c r="E15" i="2"/>
  <c r="G27" i="1"/>
</calcChain>
</file>

<file path=xl/sharedStrings.xml><?xml version="1.0" encoding="utf-8"?>
<sst xmlns="http://schemas.openxmlformats.org/spreadsheetml/2006/main" count="101" uniqueCount="83">
  <si>
    <t>A</t>
  </si>
  <si>
    <t>B</t>
  </si>
  <si>
    <t>C</t>
  </si>
  <si>
    <t>D</t>
  </si>
  <si>
    <t>Análisis de varianza de un factor</t>
  </si>
  <si>
    <t>RESUMEN</t>
  </si>
  <si>
    <t>Grupos</t>
  </si>
  <si>
    <t>Cuenta</t>
  </si>
  <si>
    <t>Suma</t>
  </si>
  <si>
    <t>Promedio</t>
  </si>
  <si>
    <t>Varianza</t>
  </si>
  <si>
    <t>Columna 1</t>
  </si>
  <si>
    <t>Columna 2</t>
  </si>
  <si>
    <t>Columna 3</t>
  </si>
  <si>
    <t>Columna 4</t>
  </si>
  <si>
    <t>ANÁLISIS DE VARIANZA</t>
  </si>
  <si>
    <t>Probabilidad</t>
  </si>
  <si>
    <t>Total</t>
  </si>
  <si>
    <t>Métodos</t>
  </si>
  <si>
    <t>Error</t>
  </si>
  <si>
    <t>fv</t>
  </si>
  <si>
    <t>sc</t>
  </si>
  <si>
    <t>gl</t>
  </si>
  <si>
    <t>cm</t>
  </si>
  <si>
    <t>F0</t>
  </si>
  <si>
    <t>Ft</t>
  </si>
  <si>
    <t>Interpretación; 9,42 &gt;3,49 se rechaza H0</t>
  </si>
  <si>
    <t xml:space="preserve">Los 4 métodos de ensamble son diferentes con respecto al tiempo promedio </t>
  </si>
  <si>
    <r>
      <rPr>
        <sz val="11"/>
        <color rgb="FFFF0000"/>
        <rFont val="Aptos Narrow"/>
        <family val="2"/>
        <scheme val="minor"/>
      </rPr>
      <t xml:space="preserve">Interpretación: </t>
    </r>
    <r>
      <rPr>
        <sz val="11"/>
        <color theme="1"/>
        <rFont val="Aptos Narrow"/>
        <family val="2"/>
        <scheme val="minor"/>
      </rPr>
      <t>El método de ensamble que utiliza menor tiempo es A, y el método C es que el utiliza más tiempo</t>
    </r>
  </si>
  <si>
    <t>COEFICIENTE DE DETERMINACIÓN</t>
  </si>
  <si>
    <t>CD=Sctrat/SCT</t>
  </si>
  <si>
    <t xml:space="preserve">Los métodos presentan una variabilidad del 70,2 % </t>
  </si>
  <si>
    <t xml:space="preserve">en el experimento </t>
  </si>
  <si>
    <t>Método LSD</t>
  </si>
  <si>
    <t xml:space="preserve">                                                       </t>
  </si>
  <si>
    <t>hipótesis</t>
  </si>
  <si>
    <t>H0:ua=ub</t>
  </si>
  <si>
    <t>H0:ua=uc</t>
  </si>
  <si>
    <t>H0:ua=ud</t>
  </si>
  <si>
    <t>H0:ub=uc</t>
  </si>
  <si>
    <t>H0:ub=ud</t>
  </si>
  <si>
    <t>H0:uc=ud</t>
  </si>
  <si>
    <r>
      <t>H1: ua</t>
    </r>
    <r>
      <rPr>
        <sz val="11"/>
        <color theme="1"/>
        <rFont val="Aptos Narrow"/>
        <family val="2"/>
      </rPr>
      <t>≠ub</t>
    </r>
  </si>
  <si>
    <r>
      <t>H1: ua</t>
    </r>
    <r>
      <rPr>
        <sz val="11"/>
        <color theme="1"/>
        <rFont val="Aptos Narrow"/>
        <family val="2"/>
      </rPr>
      <t>≠uc</t>
    </r>
  </si>
  <si>
    <r>
      <t>H1: ua</t>
    </r>
    <r>
      <rPr>
        <sz val="11"/>
        <color theme="1"/>
        <rFont val="Aptos Narrow"/>
        <family val="2"/>
      </rPr>
      <t>≠ud</t>
    </r>
  </si>
  <si>
    <r>
      <t>H1: ub</t>
    </r>
    <r>
      <rPr>
        <sz val="11"/>
        <color theme="1"/>
        <rFont val="Aptos Narrow"/>
        <family val="2"/>
      </rPr>
      <t>≠uc</t>
    </r>
  </si>
  <si>
    <r>
      <t>H1: ub</t>
    </r>
    <r>
      <rPr>
        <sz val="11"/>
        <color theme="1"/>
        <rFont val="Aptos Narrow"/>
        <family val="2"/>
      </rPr>
      <t>≠ud</t>
    </r>
  </si>
  <si>
    <r>
      <t>H1: uc</t>
    </r>
    <r>
      <rPr>
        <sz val="11"/>
        <color theme="1"/>
        <rFont val="Aptos Narrow"/>
        <family val="2"/>
      </rPr>
      <t>≠ud</t>
    </r>
  </si>
  <si>
    <t>DIFERENCIA POBLACIONAL</t>
  </si>
  <si>
    <t>DIFERENCIA MUESTRAL</t>
  </si>
  <si>
    <t>LSD</t>
  </si>
  <si>
    <t>OBSERVACIÓN</t>
  </si>
  <si>
    <t>INTERPRETACIÓN</t>
  </si>
  <si>
    <t>cme</t>
  </si>
  <si>
    <t>alfa</t>
  </si>
  <si>
    <t>alfa/2</t>
  </si>
  <si>
    <t>N-k</t>
  </si>
  <si>
    <t>n</t>
  </si>
  <si>
    <r>
      <rPr>
        <sz val="11"/>
        <color rgb="FFFF0000"/>
        <rFont val="Aptos Narrow"/>
        <family val="2"/>
        <scheme val="minor"/>
      </rPr>
      <t>talfa/2;N-k</t>
    </r>
    <r>
      <rPr>
        <sz val="11"/>
        <color theme="1"/>
        <rFont val="Aptos Narrow"/>
        <family val="2"/>
        <scheme val="minor"/>
      </rPr>
      <t>*raiz(2cme/n)</t>
    </r>
  </si>
  <si>
    <t>t0,025;12</t>
  </si>
  <si>
    <t>ua</t>
  </si>
  <si>
    <t>ub</t>
  </si>
  <si>
    <t>uc</t>
  </si>
  <si>
    <t>ud</t>
  </si>
  <si>
    <t>ua-ub</t>
  </si>
  <si>
    <t>ua-uc</t>
  </si>
  <si>
    <t>ua-ud</t>
  </si>
  <si>
    <t>ub-uc</t>
  </si>
  <si>
    <t>ub-ud</t>
  </si>
  <si>
    <t>uc-ud</t>
  </si>
  <si>
    <t>media</t>
  </si>
  <si>
    <t>&lt;</t>
  </si>
  <si>
    <t>&gt;</t>
  </si>
  <si>
    <t>No significativo</t>
  </si>
  <si>
    <t>Significativo</t>
  </si>
  <si>
    <t>Se acepta H0, ua=ub</t>
  </si>
  <si>
    <t>Se acepta H0, ub=ud</t>
  </si>
  <si>
    <t>Se acepta H0, uc=ud</t>
  </si>
  <si>
    <t>Se rechaza H0, ua≠ud</t>
  </si>
  <si>
    <t>Se rechaza H0, ub≠uc</t>
  </si>
  <si>
    <r>
      <t>Se rechaza H0, ua</t>
    </r>
    <r>
      <rPr>
        <sz val="11"/>
        <color theme="1"/>
        <rFont val="Aptos Narrow"/>
        <family val="2"/>
      </rPr>
      <t>≠</t>
    </r>
    <r>
      <rPr>
        <sz val="12"/>
        <color theme="1"/>
        <rFont val="Aptos Narrow"/>
        <family val="2"/>
      </rPr>
      <t>uc</t>
    </r>
  </si>
  <si>
    <t>y diferencia entra ua dif uc y ua dif ud</t>
  </si>
  <si>
    <r>
      <rPr>
        <sz val="11"/>
        <color rgb="FFFF0000"/>
        <rFont val="Aptos Narrow"/>
        <family val="2"/>
        <scheme val="minor"/>
      </rPr>
      <t>Interpretación:</t>
    </r>
    <r>
      <rPr>
        <sz val="11"/>
        <color theme="1"/>
        <rFont val="Aptos Narrow"/>
        <family val="2"/>
        <scheme val="minor"/>
      </rPr>
      <t xml:space="preserve"> Hay igualdad ua=ub; ub=ud y uc=ud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</si>
</sst>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 Narrow"/>
      <family val="2"/>
    </font>
    <font>
      <sz val="12"/>
      <color theme="1"/>
      <name val="Aptos Narrow"/>
      <family val="2"/>
    </font>
    <font>
      <b/>
      <sz val="8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0" fillId="2" borderId="0" xfId="0" applyFill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0" fontId="0" fillId="3" borderId="0" xfId="0" applyFill="1"/>
    <xf numFmtId="0" fontId="0" fillId="0" borderId="0" xfId="0" applyAlignment="1"/>
    <xf numFmtId="0" fontId="1" fillId="0" borderId="0" xfId="0" applyFont="1" applyFill="1" applyBorder="1" applyAlignment="1"/>
    <xf numFmtId="0" fontId="0" fillId="0" borderId="1" xfId="0" applyBorder="1" applyAlignment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4" borderId="1" xfId="0" applyFill="1" applyBorder="1"/>
    <xf numFmtId="2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_xlchart.v1.4</cx:f>
      </cx:numDim>
    </cx:data>
    <cx:data id="1">
      <cx:numDim type="val">
        <cx:f dir="row">_xlchart.v1.5</cx:f>
      </cx:numDim>
    </cx:data>
    <cx:data id="2">
      <cx:numDim type="val">
        <cx:f dir="row">_xlchart.v1.6</cx:f>
      </cx:numDim>
    </cx:data>
    <cx:data id="3">
      <cx:numDim type="val">
        <cx:f dir="row">_xlchart.v1.7</cx:f>
      </cx:numDim>
    </cx:data>
  </cx:chartData>
  <cx:chart>
    <cx:title pos="t" align="ctr" overlay="0">
      <cx:tx>
        <cx:txData>
          <cx:v>Métodos de Ensamble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Aptos Narrow" panose="02110004020202020204"/>
            </a:rPr>
            <a:t>Métodos de Ensamble</a:t>
          </a:r>
        </a:p>
      </cx:txPr>
    </cx:title>
    <cx:plotArea>
      <cx:plotAreaRegion>
        <cx:series layoutId="boxWhisker" uniqueId="{3BB025BE-4715-4BF2-BFED-1FDEE51B7B49}">
          <cx:tx>
            <cx:txData>
              <cx:v>A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CC3489D-768F-4BF9-9A8A-492A07E8598A}">
          <cx:tx>
            <cx:txData>
              <cx:v>B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D190B1D3-4C36-43E0-B698-2DBDE719674B}">
          <cx:tx>
            <cx:txData>
              <cx:v>C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82312AB3-2769-4665-8BE4-8B2B60B1D142}">
          <cx:tx>
            <cx:txData>
              <cx:v>D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.5"/>
        <cx:title>
          <cx:tx>
            <cx:txData>
              <cx:v>métodos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Aptos Narrow" panose="02110004020202020204"/>
                </a:rPr>
                <a:t>métodos</a:t>
              </a:r>
            </a:p>
          </cx:txPr>
        </cx:title>
        <cx:tickLabels/>
      </cx:axis>
      <cx:axis id="1">
        <cx:valScaling/>
        <cx:title>
          <cx:tx>
            <cx:txData>
              <cx:v>tiempo(min)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Aptos Narrow" panose="02110004020202020204"/>
                </a:rPr>
                <a:t>tiempo(min)</a:t>
              </a:r>
            </a:p>
          </cx:txPr>
        </cx:title>
        <cx:majorGridlines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25</xdr:row>
      <xdr:rowOff>15038</xdr:rowOff>
    </xdr:from>
    <xdr:to>
      <xdr:col>4</xdr:col>
      <xdr:colOff>526383</xdr:colOff>
      <xdr:row>34</xdr:row>
      <xdr:rowOff>133347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7049ED0-EAFE-E4C1-563A-8C8004F65C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7" y="4817643"/>
              <a:ext cx="3431506" cy="183280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03A7F-D6BC-42DB-A0BC-168DDC335613}">
  <dimension ref="A1:J36"/>
  <sheetViews>
    <sheetView topLeftCell="A21" zoomScale="190" zoomScaleNormal="190" workbookViewId="0">
      <selection activeCell="D20" sqref="D20"/>
    </sheetView>
  </sheetViews>
  <sheetFormatPr baseColWidth="10" defaultRowHeight="15" x14ac:dyDescent="0.25"/>
  <sheetData>
    <row r="1" spans="1:10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10" x14ac:dyDescent="0.25">
      <c r="A2" s="1">
        <v>6</v>
      </c>
      <c r="B2" s="1">
        <v>7</v>
      </c>
      <c r="C2" s="1">
        <v>11</v>
      </c>
      <c r="D2" s="1">
        <v>10</v>
      </c>
      <c r="F2" s="1" t="s">
        <v>0</v>
      </c>
      <c r="G2" s="1">
        <v>6</v>
      </c>
      <c r="H2" s="1">
        <v>8</v>
      </c>
      <c r="I2" s="1">
        <v>7</v>
      </c>
      <c r="J2" s="1">
        <v>8</v>
      </c>
    </row>
    <row r="3" spans="1:10" x14ac:dyDescent="0.25">
      <c r="A3" s="1">
        <v>8</v>
      </c>
      <c r="B3" s="1">
        <v>9</v>
      </c>
      <c r="C3" s="1">
        <v>16</v>
      </c>
      <c r="D3" s="1">
        <v>12</v>
      </c>
      <c r="F3" s="1" t="s">
        <v>1</v>
      </c>
      <c r="G3" s="1">
        <v>7</v>
      </c>
      <c r="H3" s="1">
        <v>9</v>
      </c>
      <c r="I3" s="1">
        <v>10</v>
      </c>
      <c r="J3" s="1">
        <v>8</v>
      </c>
    </row>
    <row r="4" spans="1:10" x14ac:dyDescent="0.25">
      <c r="A4" s="1">
        <v>7</v>
      </c>
      <c r="B4" s="1">
        <v>10</v>
      </c>
      <c r="C4" s="1">
        <v>11</v>
      </c>
      <c r="D4" s="1">
        <v>11</v>
      </c>
      <c r="F4" s="1" t="s">
        <v>2</v>
      </c>
      <c r="G4" s="1">
        <v>11</v>
      </c>
      <c r="H4" s="1">
        <v>16</v>
      </c>
      <c r="I4" s="1">
        <v>11</v>
      </c>
      <c r="J4" s="1">
        <v>13</v>
      </c>
    </row>
    <row r="5" spans="1:10" x14ac:dyDescent="0.25">
      <c r="A5" s="1">
        <v>8</v>
      </c>
      <c r="B5" s="1">
        <v>8</v>
      </c>
      <c r="C5" s="1">
        <v>13</v>
      </c>
      <c r="D5" s="1">
        <v>9</v>
      </c>
      <c r="F5" s="1" t="s">
        <v>3</v>
      </c>
      <c r="G5" s="1">
        <v>10</v>
      </c>
      <c r="H5" s="1">
        <v>12</v>
      </c>
      <c r="I5" s="1">
        <v>11</v>
      </c>
      <c r="J5" s="1">
        <v>9</v>
      </c>
    </row>
    <row r="7" spans="1:10" x14ac:dyDescent="0.25">
      <c r="A7" t="s">
        <v>4</v>
      </c>
    </row>
    <row r="9" spans="1:10" ht="15.75" thickBot="1" x14ac:dyDescent="0.3">
      <c r="A9" t="s">
        <v>5</v>
      </c>
    </row>
    <row r="10" spans="1:10" x14ac:dyDescent="0.25">
      <c r="A10" s="4" t="s">
        <v>6</v>
      </c>
      <c r="B10" s="4" t="s">
        <v>7</v>
      </c>
      <c r="C10" s="4" t="s">
        <v>8</v>
      </c>
      <c r="D10" s="4" t="s">
        <v>9</v>
      </c>
      <c r="E10" s="4" t="s">
        <v>10</v>
      </c>
    </row>
    <row r="11" spans="1:10" x14ac:dyDescent="0.25">
      <c r="A11" s="2" t="s">
        <v>11</v>
      </c>
      <c r="B11" s="2">
        <v>4</v>
      </c>
      <c r="C11" s="2">
        <v>29</v>
      </c>
      <c r="D11" s="2">
        <v>7.25</v>
      </c>
      <c r="E11" s="2">
        <v>0.91666666666666663</v>
      </c>
    </row>
    <row r="12" spans="1:10" x14ac:dyDescent="0.25">
      <c r="A12" s="2" t="s">
        <v>12</v>
      </c>
      <c r="B12" s="2">
        <v>4</v>
      </c>
      <c r="C12" s="2">
        <v>34</v>
      </c>
      <c r="D12" s="2">
        <v>8.5</v>
      </c>
      <c r="E12" s="2">
        <v>1.6666666666666667</v>
      </c>
    </row>
    <row r="13" spans="1:10" x14ac:dyDescent="0.25">
      <c r="A13" s="2" t="s">
        <v>13</v>
      </c>
      <c r="B13" s="2">
        <v>4</v>
      </c>
      <c r="C13" s="2">
        <v>51</v>
      </c>
      <c r="D13" s="2">
        <v>12.75</v>
      </c>
      <c r="E13" s="2">
        <v>5.583333333333333</v>
      </c>
    </row>
    <row r="14" spans="1:10" ht="15.75" thickBot="1" x14ac:dyDescent="0.3">
      <c r="A14" s="3" t="s">
        <v>14</v>
      </c>
      <c r="B14" s="3">
        <v>4</v>
      </c>
      <c r="C14" s="3">
        <v>42</v>
      </c>
      <c r="D14" s="3">
        <v>10.5</v>
      </c>
      <c r="E14" s="3">
        <v>1.6666666666666667</v>
      </c>
    </row>
    <row r="17" spans="1:9" ht="15.75" thickBot="1" x14ac:dyDescent="0.3">
      <c r="A17" s="6" t="s">
        <v>15</v>
      </c>
      <c r="B17" s="6"/>
    </row>
    <row r="18" spans="1:9" x14ac:dyDescent="0.25">
      <c r="A18" s="4" t="s">
        <v>20</v>
      </c>
      <c r="B18" s="4" t="s">
        <v>21</v>
      </c>
      <c r="C18" s="4" t="s">
        <v>22</v>
      </c>
      <c r="D18" s="4" t="s">
        <v>23</v>
      </c>
      <c r="E18" s="4" t="s">
        <v>24</v>
      </c>
      <c r="F18" s="4" t="s">
        <v>16</v>
      </c>
      <c r="G18" s="4" t="s">
        <v>25</v>
      </c>
    </row>
    <row r="19" spans="1:9" x14ac:dyDescent="0.25">
      <c r="A19" s="2" t="s">
        <v>18</v>
      </c>
      <c r="B19" s="2">
        <v>69.5</v>
      </c>
      <c r="C19" s="2">
        <v>3</v>
      </c>
      <c r="D19" s="2">
        <v>23.166666666666668</v>
      </c>
      <c r="E19" s="2">
        <v>9.4237288135593218</v>
      </c>
      <c r="F19" s="2">
        <v>1.7709456763311047E-3</v>
      </c>
      <c r="G19" s="2">
        <v>3.4902948194976045</v>
      </c>
    </row>
    <row r="20" spans="1:9" x14ac:dyDescent="0.25">
      <c r="A20" s="2" t="s">
        <v>19</v>
      </c>
      <c r="B20" s="2">
        <v>29.5</v>
      </c>
      <c r="C20" s="2">
        <v>12</v>
      </c>
      <c r="D20" s="19">
        <v>2.4583333333333335</v>
      </c>
      <c r="E20" s="2"/>
      <c r="F20" s="2"/>
      <c r="G20" s="2"/>
    </row>
    <row r="21" spans="1:9" x14ac:dyDescent="0.25">
      <c r="A21" s="2"/>
      <c r="B21" s="2"/>
      <c r="C21" s="2"/>
      <c r="D21" s="2"/>
      <c r="E21" s="2"/>
      <c r="F21" s="2"/>
      <c r="G21" s="2"/>
    </row>
    <row r="22" spans="1:9" ht="15.75" thickBot="1" x14ac:dyDescent="0.3">
      <c r="A22" s="3" t="s">
        <v>17</v>
      </c>
      <c r="B22" s="3">
        <v>99</v>
      </c>
      <c r="C22" s="3">
        <v>15</v>
      </c>
      <c r="D22" s="3"/>
      <c r="E22" s="3"/>
      <c r="F22" s="3"/>
      <c r="G22" s="3"/>
    </row>
    <row r="24" spans="1:9" x14ac:dyDescent="0.25">
      <c r="A24" t="s">
        <v>26</v>
      </c>
    </row>
    <row r="25" spans="1:9" x14ac:dyDescent="0.25">
      <c r="A25" t="s">
        <v>27</v>
      </c>
      <c r="G25" s="7" t="s">
        <v>29</v>
      </c>
      <c r="H25" s="7"/>
      <c r="I25" s="7"/>
    </row>
    <row r="26" spans="1:9" x14ac:dyDescent="0.25">
      <c r="G26" t="s">
        <v>30</v>
      </c>
    </row>
    <row r="27" spans="1:9" x14ac:dyDescent="0.25">
      <c r="G27">
        <f>B19/B22</f>
        <v>0.70202020202020199</v>
      </c>
    </row>
    <row r="28" spans="1:9" x14ac:dyDescent="0.25">
      <c r="G28" t="s">
        <v>31</v>
      </c>
    </row>
    <row r="29" spans="1:9" x14ac:dyDescent="0.25">
      <c r="G29" t="s">
        <v>32</v>
      </c>
    </row>
    <row r="36" spans="1:1" x14ac:dyDescent="0.25">
      <c r="A36" t="s">
        <v>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BC37-4E01-4B40-AF00-26E291CC4DF8}">
  <dimension ref="A1:I29"/>
  <sheetViews>
    <sheetView tabSelected="1" zoomScale="190" zoomScaleNormal="190" workbookViewId="0">
      <selection activeCell="E32" sqref="E32"/>
    </sheetView>
  </sheetViews>
  <sheetFormatPr baseColWidth="10" defaultRowHeight="15" x14ac:dyDescent="0.25"/>
  <cols>
    <col min="7" max="7" width="14.7109375" bestFit="1" customWidth="1"/>
    <col min="8" max="8" width="19.28515625" customWidth="1"/>
  </cols>
  <sheetData>
    <row r="1" spans="1:8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8" x14ac:dyDescent="0.25">
      <c r="A2" s="1">
        <v>6</v>
      </c>
      <c r="B2" s="1">
        <v>7</v>
      </c>
      <c r="C2" s="1">
        <v>11</v>
      </c>
      <c r="D2" s="1">
        <v>10</v>
      </c>
    </row>
    <row r="3" spans="1:8" x14ac:dyDescent="0.25">
      <c r="A3" s="1">
        <v>8</v>
      </c>
      <c r="B3" s="1">
        <v>9</v>
      </c>
      <c r="C3" s="1">
        <v>16</v>
      </c>
      <c r="D3" s="1">
        <v>12</v>
      </c>
    </row>
    <row r="4" spans="1:8" x14ac:dyDescent="0.25">
      <c r="A4" s="1">
        <v>7</v>
      </c>
      <c r="B4" s="1">
        <v>10</v>
      </c>
      <c r="C4" s="1">
        <v>11</v>
      </c>
      <c r="D4" s="1">
        <v>11</v>
      </c>
    </row>
    <row r="5" spans="1:8" x14ac:dyDescent="0.25">
      <c r="A5" s="1">
        <v>8</v>
      </c>
      <c r="B5" s="1">
        <v>8</v>
      </c>
      <c r="C5" s="1">
        <v>13</v>
      </c>
      <c r="D5" s="1">
        <v>9</v>
      </c>
    </row>
    <row r="6" spans="1:8" x14ac:dyDescent="0.25">
      <c r="A6" s="28">
        <f>AVERAGE(A2:A5)</f>
        <v>7.25</v>
      </c>
      <c r="B6" s="28">
        <f t="shared" ref="B6:D6" si="0">AVERAGE(B2:B5)</f>
        <v>8.5</v>
      </c>
      <c r="C6" s="28">
        <f t="shared" si="0"/>
        <v>12.75</v>
      </c>
      <c r="D6" s="28">
        <f t="shared" si="0"/>
        <v>10.5</v>
      </c>
      <c r="E6" t="s">
        <v>70</v>
      </c>
    </row>
    <row r="8" spans="1:8" x14ac:dyDescent="0.25">
      <c r="A8" s="17" t="s">
        <v>33</v>
      </c>
      <c r="C8" s="21" t="s">
        <v>50</v>
      </c>
      <c r="D8" s="13" t="s">
        <v>58</v>
      </c>
      <c r="E8" s="14"/>
    </row>
    <row r="9" spans="1:8" x14ac:dyDescent="0.25">
      <c r="D9" s="10"/>
      <c r="E9" s="10"/>
      <c r="F9" s="10"/>
    </row>
    <row r="10" spans="1:8" x14ac:dyDescent="0.25">
      <c r="A10" s="7" t="s">
        <v>35</v>
      </c>
      <c r="D10" s="12" t="s">
        <v>54</v>
      </c>
      <c r="E10" s="11">
        <v>0.05</v>
      </c>
      <c r="F10" s="10"/>
    </row>
    <row r="11" spans="1:8" ht="18.75" customHeight="1" x14ac:dyDescent="0.25">
      <c r="C11" s="18" t="s">
        <v>34</v>
      </c>
      <c r="D11" s="9" t="s">
        <v>55</v>
      </c>
      <c r="E11" s="20">
        <v>2.5000000000000001E-2</v>
      </c>
      <c r="F11" s="10"/>
      <c r="G11" s="26" t="s">
        <v>60</v>
      </c>
      <c r="H11" s="26">
        <v>7.25</v>
      </c>
    </row>
    <row r="12" spans="1:8" x14ac:dyDescent="0.25">
      <c r="A12" t="s">
        <v>36</v>
      </c>
      <c r="B12" t="s">
        <v>42</v>
      </c>
      <c r="D12" s="12" t="s">
        <v>56</v>
      </c>
      <c r="E12" s="27">
        <v>12</v>
      </c>
      <c r="F12" s="10"/>
      <c r="G12" s="26" t="s">
        <v>61</v>
      </c>
      <c r="H12" s="26">
        <v>8.5</v>
      </c>
    </row>
    <row r="13" spans="1:8" x14ac:dyDescent="0.25">
      <c r="A13" t="s">
        <v>37</v>
      </c>
      <c r="B13" t="s">
        <v>43</v>
      </c>
      <c r="D13" s="12" t="s">
        <v>53</v>
      </c>
      <c r="E13" s="27">
        <v>2.4583333333333335</v>
      </c>
      <c r="F13" s="10"/>
      <c r="G13" s="26" t="s">
        <v>62</v>
      </c>
      <c r="H13" s="26">
        <v>12.75</v>
      </c>
    </row>
    <row r="14" spans="1:8" x14ac:dyDescent="0.25">
      <c r="A14" t="s">
        <v>38</v>
      </c>
      <c r="B14" t="s">
        <v>44</v>
      </c>
      <c r="D14" s="12" t="s">
        <v>57</v>
      </c>
      <c r="E14" s="12">
        <v>4</v>
      </c>
      <c r="F14" s="10"/>
      <c r="G14" s="26" t="s">
        <v>63</v>
      </c>
      <c r="H14" s="26">
        <v>10.5</v>
      </c>
    </row>
    <row r="15" spans="1:8" x14ac:dyDescent="0.25">
      <c r="A15" t="s">
        <v>39</v>
      </c>
      <c r="B15" t="s">
        <v>45</v>
      </c>
      <c r="D15" s="12" t="s">
        <v>59</v>
      </c>
      <c r="E15" s="27">
        <f>_xlfn.T.INV.2T(0.025,12)</f>
        <v>2.560032959359245</v>
      </c>
      <c r="F15" s="10"/>
    </row>
    <row r="16" spans="1:8" x14ac:dyDescent="0.25">
      <c r="A16" t="s">
        <v>40</v>
      </c>
      <c r="B16" t="s">
        <v>46</v>
      </c>
      <c r="D16" s="8"/>
      <c r="E16" s="8"/>
    </row>
    <row r="17" spans="1:9" x14ac:dyDescent="0.25">
      <c r="A17" t="s">
        <v>41</v>
      </c>
      <c r="B17" t="s">
        <v>47</v>
      </c>
      <c r="G17" s="14"/>
      <c r="H17" s="14"/>
      <c r="I17" s="14"/>
    </row>
    <row r="18" spans="1:9" x14ac:dyDescent="0.25">
      <c r="D18" s="15" t="s">
        <v>50</v>
      </c>
      <c r="E18" s="16">
        <f>E15*SQRT(2*E13/E14)</f>
        <v>2.8382519430515885</v>
      </c>
      <c r="F18" s="13"/>
      <c r="G18" s="13"/>
      <c r="H18" s="13"/>
      <c r="I18" s="13"/>
    </row>
    <row r="20" spans="1:9" ht="23.25" x14ac:dyDescent="0.25">
      <c r="C20" s="25" t="s">
        <v>48</v>
      </c>
      <c r="D20" s="25" t="s">
        <v>49</v>
      </c>
      <c r="E20" s="25"/>
      <c r="F20" s="25" t="s">
        <v>50</v>
      </c>
      <c r="G20" s="25" t="s">
        <v>51</v>
      </c>
      <c r="H20" s="25" t="s">
        <v>52</v>
      </c>
    </row>
    <row r="21" spans="1:9" x14ac:dyDescent="0.25">
      <c r="C21" s="22" t="s">
        <v>64</v>
      </c>
      <c r="D21" s="22">
        <f>ABS($H$11-H12)</f>
        <v>1.25</v>
      </c>
      <c r="E21" s="22" t="s">
        <v>71</v>
      </c>
      <c r="F21" s="29">
        <v>2.8382519430515885</v>
      </c>
      <c r="G21" s="23" t="s">
        <v>73</v>
      </c>
      <c r="H21" s="23" t="s">
        <v>75</v>
      </c>
    </row>
    <row r="22" spans="1:9" ht="15.75" x14ac:dyDescent="0.25">
      <c r="C22" s="22" t="s">
        <v>65</v>
      </c>
      <c r="D22" s="22">
        <f t="shared" ref="D22:D23" si="1">ABS($H$11-H13)</f>
        <v>5.5</v>
      </c>
      <c r="E22" s="22" t="s">
        <v>72</v>
      </c>
      <c r="F22" s="29">
        <v>2.8382519430515885</v>
      </c>
      <c r="G22" s="23" t="s">
        <v>74</v>
      </c>
      <c r="H22" s="23" t="s">
        <v>80</v>
      </c>
    </row>
    <row r="23" spans="1:9" x14ac:dyDescent="0.25">
      <c r="C23" s="22" t="s">
        <v>66</v>
      </c>
      <c r="D23" s="22">
        <f t="shared" si="1"/>
        <v>3.25</v>
      </c>
      <c r="E23" s="22" t="s">
        <v>72</v>
      </c>
      <c r="F23" s="29">
        <v>2.8382519430515885</v>
      </c>
      <c r="G23" s="23" t="s">
        <v>74</v>
      </c>
      <c r="H23" s="23" t="s">
        <v>78</v>
      </c>
    </row>
    <row r="24" spans="1:9" x14ac:dyDescent="0.25">
      <c r="C24" s="22" t="s">
        <v>67</v>
      </c>
      <c r="D24" s="22">
        <f>ABS($H$12-H13)</f>
        <v>4.25</v>
      </c>
      <c r="E24" s="22" t="s">
        <v>72</v>
      </c>
      <c r="F24" s="29">
        <v>2.8382519430515885</v>
      </c>
      <c r="G24" s="23" t="s">
        <v>74</v>
      </c>
      <c r="H24" s="23" t="s">
        <v>79</v>
      </c>
    </row>
    <row r="25" spans="1:9" x14ac:dyDescent="0.25">
      <c r="C25" s="22" t="s">
        <v>68</v>
      </c>
      <c r="D25" s="22">
        <f>ABS($H$12-H14)</f>
        <v>2</v>
      </c>
      <c r="E25" s="22" t="s">
        <v>71</v>
      </c>
      <c r="F25" s="29">
        <v>2.8382519430515885</v>
      </c>
      <c r="G25" s="23" t="s">
        <v>73</v>
      </c>
      <c r="H25" s="23" t="s">
        <v>76</v>
      </c>
    </row>
    <row r="26" spans="1:9" x14ac:dyDescent="0.25">
      <c r="C26" s="22" t="s">
        <v>69</v>
      </c>
      <c r="D26" s="22">
        <f>ABS(H13-H14)</f>
        <v>2.25</v>
      </c>
      <c r="E26" s="22" t="s">
        <v>71</v>
      </c>
      <c r="F26" s="29">
        <v>2.8382519430515885</v>
      </c>
      <c r="G26" s="23" t="s">
        <v>73</v>
      </c>
      <c r="H26" s="23" t="s">
        <v>77</v>
      </c>
    </row>
    <row r="28" spans="1:9" x14ac:dyDescent="0.25">
      <c r="A28" s="30" t="s">
        <v>82</v>
      </c>
      <c r="B28" s="30"/>
      <c r="C28" s="30"/>
      <c r="D28" s="30"/>
      <c r="E28" s="30"/>
      <c r="F28" s="30"/>
    </row>
    <row r="29" spans="1:9" x14ac:dyDescent="0.25">
      <c r="C29" s="24" t="s">
        <v>81</v>
      </c>
    </row>
  </sheetData>
  <mergeCells count="1">
    <mergeCell ref="A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2025-04-28T16:58:21Z</dcterms:created>
  <dcterms:modified xsi:type="dcterms:W3CDTF">2025-04-28T17:54:51Z</dcterms:modified>
</cp:coreProperties>
</file>