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rinaAlvarez\UNACH\2023- 2S\CATEDRAS\Analisis financiero\Clases\"/>
    </mc:Choice>
  </mc:AlternateContent>
  <xr:revisionPtr revIDLastSave="0" documentId="13_ncr:1_{298C488E-3ED8-4CEA-B30A-6AFF494319CC}" xr6:coauthVersionLast="47" xr6:coauthVersionMax="47" xr10:uidLastSave="{00000000-0000-0000-0000-000000000000}"/>
  <bookViews>
    <workbookView xWindow="-120" yWindow="-120" windowWidth="20730" windowHeight="11160" tabRatio="947" activeTab="3" xr2:uid="{00000000-000D-0000-FFFF-FFFF00000000}"/>
  </bookViews>
  <sheets>
    <sheet name="ESTADOS PROFORMA 10%" sheetId="1" r:id="rId1"/>
    <sheet name="ESTADOS PROFORMA 15%" sheetId="4" r:id="rId2"/>
    <sheet name="E.PR(deprec=;plant y equi =) " sheetId="5" r:id="rId3"/>
    <sheet name="ESTADOS PROFORMA -8%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7" l="1"/>
  <c r="C71" i="7"/>
  <c r="C64" i="7"/>
  <c r="B51" i="7"/>
  <c r="B44" i="7"/>
  <c r="B42" i="7"/>
  <c r="B46" i="7" s="1"/>
  <c r="B54" i="7" s="1"/>
  <c r="B34" i="7"/>
  <c r="B31" i="7"/>
  <c r="B36" i="7" s="1"/>
  <c r="B57" i="7" s="1"/>
  <c r="C27" i="7"/>
  <c r="G16" i="7"/>
  <c r="B6" i="7"/>
  <c r="B9" i="7" s="1"/>
  <c r="B11" i="7" s="1"/>
  <c r="C79" i="5"/>
  <c r="C71" i="5"/>
  <c r="C79" i="4"/>
  <c r="C71" i="4"/>
  <c r="C79" i="1"/>
  <c r="C71" i="1"/>
  <c r="B12" i="7" l="1"/>
  <c r="B13" i="7" s="1"/>
  <c r="B31" i="1"/>
  <c r="C64" i="5"/>
  <c r="B51" i="5"/>
  <c r="B44" i="5"/>
  <c r="B42" i="5"/>
  <c r="B46" i="5" s="1"/>
  <c r="B54" i="5" s="1"/>
  <c r="B34" i="5"/>
  <c r="B31" i="5"/>
  <c r="C27" i="5"/>
  <c r="B9" i="5"/>
  <c r="B11" i="5" s="1"/>
  <c r="B6" i="5"/>
  <c r="C27" i="4"/>
  <c r="C64" i="4"/>
  <c r="B51" i="4"/>
  <c r="B44" i="4"/>
  <c r="B42" i="4"/>
  <c r="B34" i="4"/>
  <c r="B31" i="4"/>
  <c r="B6" i="4"/>
  <c r="B9" i="4" s="1"/>
  <c r="B11" i="4" s="1"/>
  <c r="B18" i="7" l="1"/>
  <c r="B16" i="7"/>
  <c r="B36" i="4"/>
  <c r="B36" i="5"/>
  <c r="B57" i="5" s="1"/>
  <c r="B46" i="4"/>
  <c r="B54" i="4" s="1"/>
  <c r="B12" i="5"/>
  <c r="B13" i="5" s="1"/>
  <c r="B12" i="4"/>
  <c r="B13" i="4" s="1"/>
  <c r="B51" i="1"/>
  <c r="C64" i="1"/>
  <c r="B57" i="4" l="1"/>
  <c r="B18" i="5"/>
  <c r="B16" i="5"/>
  <c r="B16" i="4"/>
  <c r="B18" i="4"/>
  <c r="B44" i="1"/>
  <c r="B42" i="1"/>
  <c r="B34" i="1"/>
  <c r="B6" i="1"/>
  <c r="B9" i="1" s="1"/>
  <c r="B11" i="1" s="1"/>
  <c r="B46" i="1" l="1"/>
  <c r="B54" i="1" s="1"/>
  <c r="B36" i="1"/>
  <c r="B12" i="1"/>
  <c r="B13" i="1" s="1"/>
  <c r="B57" i="1" l="1"/>
  <c r="B16" i="1"/>
  <c r="B18" i="1"/>
  <c r="G16" i="4" l="1"/>
  <c r="G16" i="5" l="1"/>
  <c r="G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WinUser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SUPONEMOS UN CRECIMIENTO 10%
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Mantenemos Cte. Ya que no sabemos si necesitamos mayor fianciamiento</t>
        </r>
      </text>
    </comment>
  </commentList>
</comments>
</file>

<file path=xl/sharedStrings.xml><?xml version="1.0" encoding="utf-8"?>
<sst xmlns="http://schemas.openxmlformats.org/spreadsheetml/2006/main" count="328" uniqueCount="52">
  <si>
    <t>Ventas netas</t>
  </si>
  <si>
    <t>Costo de Ventas</t>
  </si>
  <si>
    <t>Utilidad Bruta</t>
  </si>
  <si>
    <t>Depreciación</t>
  </si>
  <si>
    <t>Utilidad antes de Impuestos e Intereses (UAII)</t>
  </si>
  <si>
    <t>Menos Intereses</t>
  </si>
  <si>
    <t>Utilidades antes de Impuestos</t>
  </si>
  <si>
    <t>Impuestos (40%)</t>
  </si>
  <si>
    <t>Utilidad Neta</t>
  </si>
  <si>
    <t>Dividendos comunes</t>
  </si>
  <si>
    <t>Capitalización</t>
  </si>
  <si>
    <t>Dividendos por Acción</t>
  </si>
  <si>
    <t>Número de Acciones Comunes</t>
  </si>
  <si>
    <t>Año 20XX</t>
  </si>
  <si>
    <t>Efectivo</t>
  </si>
  <si>
    <t>Cuentas x Cobrar</t>
  </si>
  <si>
    <t>Inventarios</t>
  </si>
  <si>
    <t>Total Activos Corrientes</t>
  </si>
  <si>
    <t>Planta y Equipo Neto</t>
  </si>
  <si>
    <t>TOTAL ACTIVOS</t>
  </si>
  <si>
    <t>Cuentas x Pagar</t>
  </si>
  <si>
    <t>Gastos Acumulados (x Pagar)</t>
  </si>
  <si>
    <t>Total Pasivos Circulantes</t>
  </si>
  <si>
    <t>Bonos Largo Plazo</t>
  </si>
  <si>
    <t>Total Pasivos Largo Plazo</t>
  </si>
  <si>
    <t>Acciones Comunes</t>
  </si>
  <si>
    <t>Utilidades Retenidas</t>
  </si>
  <si>
    <t>TOTAL PASIVOS + CAPITAL CONTABLE</t>
  </si>
  <si>
    <t>Total Activos Fijos</t>
  </si>
  <si>
    <t>TOTAL PASIVOS</t>
  </si>
  <si>
    <t>TOTAL CAPITAL CONTABLE</t>
  </si>
  <si>
    <t>ESTADO DE PÉRDIDAS Y GANANCIAS</t>
  </si>
  <si>
    <t>EMPRESA XYZ</t>
  </si>
  <si>
    <t>BALANCE GENERAL</t>
  </si>
  <si>
    <t>Gastos Operativos excepto depreciación</t>
  </si>
  <si>
    <t>Documentos x Pagar (Obligaciones Bancarias)</t>
  </si>
  <si>
    <t>FINANCIAMIENTO</t>
  </si>
  <si>
    <t>CORTO PLAZO</t>
  </si>
  <si>
    <t>LARGO PLAZO</t>
  </si>
  <si>
    <t>CAPITAL</t>
  </si>
  <si>
    <t>CUENTAS</t>
  </si>
  <si>
    <t>OBLIGACIONES
 BANCARIAS</t>
  </si>
  <si>
    <t>BONOS 
LARGO PLAZO</t>
  </si>
  <si>
    <t>ACCIONES 
COMUNES</t>
  </si>
  <si>
    <t>% 
DE FINANCIAMIENTO</t>
  </si>
  <si>
    <t>Fondos Adicionales Requeridos
(FAN o FAR)</t>
  </si>
  <si>
    <t>MONTO DE 
FINANCIAMIENTO</t>
  </si>
  <si>
    <t>TASA DE INTERES</t>
  </si>
  <si>
    <t># DE ACCIONES</t>
  </si>
  <si>
    <t>Utilidades por Acción(UPA)</t>
  </si>
  <si>
    <t>PRECIO DE 
LA ACCION( B. de Valores)</t>
  </si>
  <si>
    <t>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</si>
</sst>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.000_ ;_ * \-#,##0.000_ ;_ * &quot;-&quot;??_ ;_ @_ "/>
  </numFmts>
  <fonts count="11" x14ac:knownFonts="1">
    <font>
      <sz val="10"/>
      <name val="Arial"/>
    </font>
    <font>
      <b/>
      <sz val="10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61"/>
      <name val="Arial"/>
      <family val="2"/>
    </font>
    <font>
      <b/>
      <sz val="10"/>
      <color theme="0"/>
      <name val="Arial"/>
      <family val="2"/>
    </font>
    <font>
      <b/>
      <sz val="10"/>
      <color rgb="FF0000FF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1" applyFont="1"/>
    <xf numFmtId="43" fontId="5" fillId="2" borderId="2" xfId="1" applyFont="1" applyFill="1" applyBorder="1" applyAlignment="1">
      <alignment horizontal="center"/>
    </xf>
    <xf numFmtId="43" fontId="0" fillId="0" borderId="1" xfId="1" applyFont="1" applyBorder="1"/>
    <xf numFmtId="43" fontId="1" fillId="0" borderId="1" xfId="1" applyFont="1" applyBorder="1"/>
    <xf numFmtId="43" fontId="7" fillId="0" borderId="1" xfId="1" applyFont="1" applyBorder="1"/>
    <xf numFmtId="43" fontId="1" fillId="0" borderId="0" xfId="1" applyFont="1" applyBorder="1"/>
    <xf numFmtId="43" fontId="1" fillId="0" borderId="0" xfId="1" applyFont="1" applyAlignment="1">
      <alignment horizontal="center"/>
    </xf>
    <xf numFmtId="43" fontId="5" fillId="2" borderId="1" xfId="1" applyFont="1" applyFill="1" applyBorder="1" applyAlignment="1">
      <alignment horizontal="center"/>
    </xf>
    <xf numFmtId="43" fontId="2" fillId="0" borderId="1" xfId="1" applyFont="1" applyBorder="1"/>
    <xf numFmtId="43" fontId="3" fillId="0" borderId="1" xfId="1" applyFont="1" applyBorder="1"/>
    <xf numFmtId="43" fontId="4" fillId="0" borderId="1" xfId="1" applyFont="1" applyBorder="1"/>
    <xf numFmtId="9" fontId="5" fillId="2" borderId="2" xfId="1" applyNumberFormat="1" applyFont="1" applyFill="1" applyBorder="1" applyAlignment="1">
      <alignment horizontal="center"/>
    </xf>
    <xf numFmtId="43" fontId="0" fillId="4" borderId="1" xfId="1" applyFont="1" applyFill="1" applyBorder="1"/>
    <xf numFmtId="9" fontId="5" fillId="2" borderId="1" xfId="1" applyNumberFormat="1" applyFont="1" applyFill="1" applyBorder="1" applyAlignment="1">
      <alignment horizontal="center"/>
    </xf>
    <xf numFmtId="43" fontId="1" fillId="4" borderId="1" xfId="1" applyFont="1" applyFill="1" applyBorder="1"/>
    <xf numFmtId="43" fontId="3" fillId="4" borderId="1" xfId="1" applyFont="1" applyFill="1" applyBorder="1"/>
    <xf numFmtId="9" fontId="0" fillId="0" borderId="0" xfId="1" applyNumberFormat="1" applyFont="1"/>
    <xf numFmtId="43" fontId="7" fillId="0" borderId="21" xfId="1" applyFont="1" applyBorder="1" applyAlignment="1">
      <alignment horizontal="left" vertical="center"/>
    </xf>
    <xf numFmtId="43" fontId="7" fillId="0" borderId="13" xfId="1" applyFont="1" applyBorder="1" applyAlignment="1">
      <alignment horizontal="left" vertical="center"/>
    </xf>
    <xf numFmtId="43" fontId="7" fillId="0" borderId="14" xfId="1" applyFont="1" applyBorder="1" applyAlignment="1">
      <alignment horizontal="left" vertical="center"/>
    </xf>
    <xf numFmtId="43" fontId="7" fillId="0" borderId="15" xfId="1" applyFont="1" applyBorder="1" applyAlignment="1">
      <alignment horizontal="center" vertical="center" wrapText="1"/>
    </xf>
    <xf numFmtId="43" fontId="7" fillId="0" borderId="16" xfId="1" applyFont="1" applyBorder="1" applyAlignment="1">
      <alignment horizontal="center" vertical="center" wrapText="1"/>
    </xf>
    <xf numFmtId="43" fontId="7" fillId="0" borderId="17" xfId="1" applyFont="1" applyBorder="1" applyAlignment="1">
      <alignment horizontal="center" vertical="center" wrapText="1"/>
    </xf>
    <xf numFmtId="43" fontId="4" fillId="0" borderId="1" xfId="1" applyFont="1" applyBorder="1" applyAlignment="1">
      <alignment wrapText="1"/>
    </xf>
    <xf numFmtId="9" fontId="0" fillId="0" borderId="22" xfId="1" applyNumberFormat="1" applyFont="1" applyBorder="1" applyAlignment="1">
      <alignment horizontal="center" vertical="center"/>
    </xf>
    <xf numFmtId="9" fontId="0" fillId="0" borderId="18" xfId="1" applyNumberFormat="1" applyFont="1" applyBorder="1" applyAlignment="1">
      <alignment horizontal="center" vertical="center"/>
    </xf>
    <xf numFmtId="9" fontId="0" fillId="0" borderId="23" xfId="1" applyNumberFormat="1" applyFont="1" applyBorder="1" applyAlignment="1">
      <alignment horizontal="center" vertical="center"/>
    </xf>
    <xf numFmtId="43" fontId="0" fillId="0" borderId="19" xfId="1" applyFont="1" applyBorder="1" applyAlignment="1">
      <alignment horizontal="center" vertical="center"/>
    </xf>
    <xf numFmtId="165" fontId="0" fillId="0" borderId="1" xfId="1" applyNumberFormat="1" applyFont="1" applyBorder="1"/>
    <xf numFmtId="43" fontId="0" fillId="0" borderId="25" xfId="1" applyFont="1" applyBorder="1"/>
    <xf numFmtId="43" fontId="7" fillId="0" borderId="2" xfId="1" applyFont="1" applyBorder="1"/>
    <xf numFmtId="43" fontId="0" fillId="4" borderId="2" xfId="1" applyFont="1" applyFill="1" applyBorder="1"/>
    <xf numFmtId="43" fontId="0" fillId="0" borderId="9" xfId="1" applyFont="1" applyBorder="1"/>
    <xf numFmtId="43" fontId="0" fillId="0" borderId="10" xfId="1" applyFont="1" applyBorder="1"/>
    <xf numFmtId="43" fontId="0" fillId="0" borderId="11" xfId="1" applyFont="1" applyBorder="1"/>
    <xf numFmtId="43" fontId="0" fillId="0" borderId="12" xfId="1" applyFont="1" applyBorder="1"/>
    <xf numFmtId="43" fontId="0" fillId="0" borderId="26" xfId="1" applyFont="1" applyBorder="1" applyAlignment="1">
      <alignment horizontal="center" vertical="center"/>
    </xf>
    <xf numFmtId="43" fontId="0" fillId="4" borderId="24" xfId="1" applyFont="1" applyFill="1" applyBorder="1"/>
    <xf numFmtId="43" fontId="4" fillId="4" borderId="1" xfId="1" applyFont="1" applyFill="1" applyBorder="1"/>
    <xf numFmtId="43" fontId="0" fillId="0" borderId="1" xfId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43" fontId="0" fillId="0" borderId="25" xfId="1" applyFont="1" applyBorder="1" applyAlignment="1">
      <alignment horizontal="center" vertical="center"/>
    </xf>
    <xf numFmtId="43" fontId="0" fillId="5" borderId="27" xfId="1" applyFont="1" applyFill="1" applyBorder="1"/>
    <xf numFmtId="43" fontId="0" fillId="5" borderId="24" xfId="1" applyFont="1" applyFill="1" applyBorder="1"/>
    <xf numFmtId="43" fontId="0" fillId="0" borderId="29" xfId="1" applyFont="1" applyBorder="1" applyAlignment="1">
      <alignment horizontal="center" vertical="center"/>
    </xf>
    <xf numFmtId="9" fontId="0" fillId="0" borderId="2" xfId="1" applyNumberFormat="1" applyFont="1" applyBorder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1" fillId="5" borderId="27" xfId="1" applyFont="1" applyFill="1" applyBorder="1" applyAlignment="1">
      <alignment horizontal="center" vertical="center" wrapText="1"/>
    </xf>
    <xf numFmtId="43" fontId="1" fillId="5" borderId="20" xfId="1" applyFont="1" applyFill="1" applyBorder="1" applyAlignment="1">
      <alignment horizontal="center" vertical="center" wrapText="1"/>
    </xf>
    <xf numFmtId="43" fontId="1" fillId="5" borderId="24" xfId="1" applyFont="1" applyFill="1" applyBorder="1" applyAlignment="1">
      <alignment horizontal="center" vertical="center" wrapText="1"/>
    </xf>
    <xf numFmtId="43" fontId="1" fillId="5" borderId="27" xfId="1" applyFont="1" applyFill="1" applyBorder="1" applyAlignment="1">
      <alignment horizontal="center" vertical="center"/>
    </xf>
    <xf numFmtId="43" fontId="1" fillId="5" borderId="28" xfId="1" applyFont="1" applyFill="1" applyBorder="1" applyAlignment="1">
      <alignment horizontal="center" vertical="center" wrapText="1"/>
    </xf>
    <xf numFmtId="43" fontId="1" fillId="5" borderId="24" xfId="1" applyFont="1" applyFill="1" applyBorder="1" applyAlignment="1">
      <alignment horizontal="center" vertical="center"/>
    </xf>
    <xf numFmtId="43" fontId="1" fillId="5" borderId="30" xfId="1" applyFont="1" applyFill="1" applyBorder="1" applyAlignment="1">
      <alignment horizontal="center" vertical="center" wrapText="1"/>
    </xf>
    <xf numFmtId="43" fontId="10" fillId="4" borderId="28" xfId="1" applyFont="1" applyFill="1" applyBorder="1"/>
    <xf numFmtId="43" fontId="5" fillId="2" borderId="31" xfId="1" applyFont="1" applyFill="1" applyBorder="1" applyAlignment="1">
      <alignment horizontal="center"/>
    </xf>
    <xf numFmtId="43" fontId="0" fillId="0" borderId="1" xfId="1" applyFont="1" applyFill="1" applyBorder="1"/>
    <xf numFmtId="43" fontId="6" fillId="3" borderId="3" xfId="1" applyFont="1" applyFill="1" applyBorder="1" applyAlignment="1">
      <alignment horizontal="center"/>
    </xf>
    <xf numFmtId="43" fontId="6" fillId="3" borderId="4" xfId="1" applyFont="1" applyFill="1" applyBorder="1" applyAlignment="1">
      <alignment horizontal="center"/>
    </xf>
    <xf numFmtId="43" fontId="6" fillId="3" borderId="5" xfId="1" applyFont="1" applyFill="1" applyBorder="1" applyAlignment="1">
      <alignment horizontal="center"/>
    </xf>
    <xf numFmtId="43" fontId="6" fillId="3" borderId="6" xfId="1" applyFont="1" applyFill="1" applyBorder="1" applyAlignment="1">
      <alignment horizontal="center"/>
    </xf>
    <xf numFmtId="43" fontId="6" fillId="3" borderId="7" xfId="1" applyFont="1" applyFill="1" applyBorder="1" applyAlignment="1">
      <alignment horizontal="center"/>
    </xf>
    <xf numFmtId="43" fontId="6" fillId="3" borderId="8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topLeftCell="A67" zoomScale="107" zoomScaleNormal="130" workbookViewId="0">
      <selection activeCell="A75" sqref="A75:H79"/>
    </sheetView>
  </sheetViews>
  <sheetFormatPr baseColWidth="10" defaultColWidth="11.5703125" defaultRowHeight="12.75" x14ac:dyDescent="0.2"/>
  <cols>
    <col min="1" max="1" width="37.140625" style="1" customWidth="1"/>
    <col min="2" max="2" width="17.85546875" style="1" customWidth="1"/>
    <col min="3" max="4" width="17.7109375" style="1" customWidth="1"/>
    <col min="5" max="5" width="13.85546875" style="1" customWidth="1"/>
    <col min="6" max="6" width="12.28515625" style="1" customWidth="1"/>
    <col min="7" max="7" width="11.85546875" style="1" customWidth="1"/>
    <col min="8" max="8" width="10.7109375" style="1" customWidth="1"/>
    <col min="9" max="16384" width="11.5703125" style="1"/>
  </cols>
  <sheetData>
    <row r="1" spans="1:7" x14ac:dyDescent="0.2">
      <c r="A1" s="58" t="s">
        <v>31</v>
      </c>
      <c r="B1" s="59"/>
      <c r="C1" s="59"/>
      <c r="D1" s="59"/>
      <c r="E1" s="60"/>
    </row>
    <row r="2" spans="1:7" ht="13.5" thickBot="1" x14ac:dyDescent="0.25">
      <c r="A2" s="61" t="s">
        <v>32</v>
      </c>
      <c r="B2" s="62"/>
      <c r="C2" s="62"/>
      <c r="D2" s="62"/>
      <c r="E2" s="63"/>
    </row>
    <row r="3" spans="1:7" x14ac:dyDescent="0.2">
      <c r="B3" s="2" t="s">
        <v>13</v>
      </c>
      <c r="C3" s="12">
        <v>0.1</v>
      </c>
      <c r="D3" s="12"/>
      <c r="E3" s="56"/>
      <c r="F3" s="56"/>
    </row>
    <row r="4" spans="1:7" x14ac:dyDescent="0.2">
      <c r="A4" s="3" t="s">
        <v>0</v>
      </c>
      <c r="B4" s="3">
        <v>1500</v>
      </c>
      <c r="C4" s="3"/>
      <c r="D4" s="3"/>
      <c r="E4" s="3"/>
      <c r="F4" s="3"/>
    </row>
    <row r="5" spans="1:7" x14ac:dyDescent="0.2">
      <c r="A5" s="3" t="s">
        <v>1</v>
      </c>
      <c r="B5" s="3">
        <v>1230</v>
      </c>
      <c r="C5" s="3"/>
      <c r="D5" s="3"/>
      <c r="E5" s="3"/>
      <c r="F5" s="3"/>
    </row>
    <row r="6" spans="1:7" x14ac:dyDescent="0.2">
      <c r="A6" s="4" t="s">
        <v>2</v>
      </c>
      <c r="B6" s="4">
        <f>+B4-B5</f>
        <v>270</v>
      </c>
      <c r="C6" s="4"/>
      <c r="D6" s="4"/>
      <c r="E6" s="4"/>
      <c r="F6" s="4"/>
    </row>
    <row r="7" spans="1:7" x14ac:dyDescent="0.2">
      <c r="A7" s="5" t="s">
        <v>34</v>
      </c>
      <c r="B7" s="3">
        <v>90</v>
      </c>
      <c r="C7" s="3"/>
      <c r="D7" s="3"/>
      <c r="E7" s="3"/>
      <c r="F7" s="3"/>
    </row>
    <row r="8" spans="1:7" x14ac:dyDescent="0.2">
      <c r="A8" s="3" t="s">
        <v>3</v>
      </c>
      <c r="B8" s="3">
        <v>50</v>
      </c>
      <c r="C8" s="3"/>
      <c r="D8" s="3"/>
      <c r="E8" s="3"/>
      <c r="F8" s="3"/>
    </row>
    <row r="9" spans="1:7" x14ac:dyDescent="0.2">
      <c r="A9" s="4" t="s">
        <v>4</v>
      </c>
      <c r="B9" s="4">
        <f>+B6-B7-B8</f>
        <v>130</v>
      </c>
      <c r="C9" s="15"/>
      <c r="D9" s="15"/>
      <c r="E9" s="15"/>
      <c r="F9" s="15"/>
    </row>
    <row r="10" spans="1:7" x14ac:dyDescent="0.2">
      <c r="A10" s="3" t="s">
        <v>5</v>
      </c>
      <c r="B10" s="3">
        <v>40</v>
      </c>
      <c r="C10" s="13"/>
      <c r="D10" s="13"/>
      <c r="E10" s="3"/>
      <c r="F10" s="3"/>
    </row>
    <row r="11" spans="1:7" x14ac:dyDescent="0.2">
      <c r="A11" s="4" t="s">
        <v>6</v>
      </c>
      <c r="B11" s="4">
        <f>+B9-B10</f>
        <v>90</v>
      </c>
      <c r="C11" s="4"/>
      <c r="D11" s="4"/>
      <c r="E11" s="4"/>
      <c r="F11" s="4"/>
    </row>
    <row r="12" spans="1:7" x14ac:dyDescent="0.2">
      <c r="A12" s="3" t="s">
        <v>7</v>
      </c>
      <c r="B12" s="3">
        <f>+B11*0.4</f>
        <v>36</v>
      </c>
      <c r="C12" s="3"/>
      <c r="D12" s="3"/>
      <c r="E12" s="3"/>
      <c r="F12" s="3"/>
    </row>
    <row r="13" spans="1:7" x14ac:dyDescent="0.2">
      <c r="A13" s="4" t="s">
        <v>8</v>
      </c>
      <c r="B13" s="4">
        <f>+B11-B12</f>
        <v>54</v>
      </c>
      <c r="C13" s="4"/>
      <c r="D13" s="4"/>
      <c r="E13" s="4"/>
      <c r="F13" s="4"/>
    </row>
    <row r="14" spans="1:7" x14ac:dyDescent="0.2">
      <c r="A14" s="3"/>
      <c r="B14" s="3"/>
      <c r="C14" s="3"/>
      <c r="D14" s="3"/>
      <c r="E14" s="3"/>
      <c r="F14" s="3"/>
    </row>
    <row r="15" spans="1:7" ht="13.5" thickBot="1" x14ac:dyDescent="0.25">
      <c r="A15" s="3" t="s">
        <v>9</v>
      </c>
      <c r="B15" s="3">
        <v>29</v>
      </c>
      <c r="C15" s="3"/>
      <c r="D15" s="3"/>
      <c r="E15" s="3"/>
      <c r="F15" s="3"/>
    </row>
    <row r="16" spans="1:7" ht="13.5" thickBot="1" x14ac:dyDescent="0.25">
      <c r="A16" s="3" t="s">
        <v>10</v>
      </c>
      <c r="B16" s="3">
        <f>+B13-B15</f>
        <v>25</v>
      </c>
      <c r="C16" s="3"/>
      <c r="D16" s="3"/>
      <c r="E16" s="3"/>
      <c r="F16" s="3"/>
      <c r="G16" s="55">
        <f>+C16-D16</f>
        <v>0</v>
      </c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5" t="s">
        <v>49</v>
      </c>
      <c r="B18" s="3">
        <f>+B13/B21</f>
        <v>2.16</v>
      </c>
      <c r="C18" s="3"/>
      <c r="D18" s="3"/>
      <c r="E18" s="3"/>
      <c r="F18" s="3"/>
    </row>
    <row r="19" spans="1:6" x14ac:dyDescent="0.2">
      <c r="A19" s="4" t="s">
        <v>11</v>
      </c>
      <c r="B19" s="4">
        <v>1.1599999999999999</v>
      </c>
      <c r="C19" s="4"/>
      <c r="D19" s="4"/>
      <c r="E19" s="4"/>
      <c r="F19" s="4"/>
    </row>
    <row r="20" spans="1:6" x14ac:dyDescent="0.2">
      <c r="A20" s="3"/>
      <c r="B20" s="3"/>
      <c r="C20" s="3"/>
      <c r="D20" s="3"/>
      <c r="E20" s="3"/>
      <c r="F20" s="3"/>
    </row>
    <row r="21" spans="1:6" x14ac:dyDescent="0.2">
      <c r="A21" s="4" t="s">
        <v>12</v>
      </c>
      <c r="B21" s="4">
        <v>25</v>
      </c>
      <c r="C21" s="4"/>
      <c r="D21" s="4"/>
      <c r="E21" s="4"/>
      <c r="F21" s="4"/>
    </row>
    <row r="22" spans="1:6" x14ac:dyDescent="0.2">
      <c r="A22" s="6"/>
      <c r="B22" s="6"/>
      <c r="C22" s="6"/>
      <c r="D22" s="6"/>
      <c r="E22" s="6"/>
    </row>
    <row r="23" spans="1:6" ht="13.5" thickBot="1" x14ac:dyDescent="0.25"/>
    <row r="24" spans="1:6" x14ac:dyDescent="0.2">
      <c r="A24" s="58" t="s">
        <v>33</v>
      </c>
      <c r="B24" s="59"/>
      <c r="C24" s="59"/>
      <c r="D24" s="59"/>
      <c r="E24" s="60"/>
    </row>
    <row r="25" spans="1:6" ht="13.5" thickBot="1" x14ac:dyDescent="0.25">
      <c r="A25" s="61" t="s">
        <v>32</v>
      </c>
      <c r="B25" s="62"/>
      <c r="C25" s="62"/>
      <c r="D25" s="62"/>
      <c r="E25" s="63"/>
    </row>
    <row r="26" spans="1:6" x14ac:dyDescent="0.2">
      <c r="A26" s="7"/>
      <c r="B26" s="7"/>
      <c r="C26" s="7"/>
      <c r="D26" s="7"/>
      <c r="E26" s="7"/>
    </row>
    <row r="27" spans="1:6" x14ac:dyDescent="0.2">
      <c r="A27" s="7"/>
      <c r="B27" s="8" t="s">
        <v>13</v>
      </c>
      <c r="C27" s="14">
        <v>0.1</v>
      </c>
      <c r="D27" s="14"/>
      <c r="E27" s="8"/>
      <c r="F27" s="8"/>
    </row>
    <row r="28" spans="1:6" x14ac:dyDescent="0.2">
      <c r="A28" s="3" t="s">
        <v>14</v>
      </c>
      <c r="B28" s="3">
        <v>15</v>
      </c>
      <c r="C28" s="3"/>
      <c r="D28" s="3"/>
      <c r="E28" s="57"/>
      <c r="F28" s="57"/>
    </row>
    <row r="29" spans="1:6" x14ac:dyDescent="0.2">
      <c r="A29" s="3" t="s">
        <v>15</v>
      </c>
      <c r="B29" s="3">
        <v>180</v>
      </c>
      <c r="C29" s="3"/>
      <c r="D29" s="3"/>
      <c r="E29" s="57"/>
      <c r="F29" s="57"/>
    </row>
    <row r="30" spans="1:6" x14ac:dyDescent="0.2">
      <c r="A30" s="3" t="s">
        <v>16</v>
      </c>
      <c r="B30" s="3">
        <v>270</v>
      </c>
      <c r="C30" s="3"/>
      <c r="D30" s="3"/>
      <c r="E30" s="57"/>
      <c r="F30" s="57"/>
    </row>
    <row r="31" spans="1:6" x14ac:dyDescent="0.2">
      <c r="A31" s="4" t="s">
        <v>17</v>
      </c>
      <c r="B31" s="4">
        <f>SUM(B28:B30)</f>
        <v>465</v>
      </c>
      <c r="C31" s="4"/>
      <c r="D31" s="4"/>
      <c r="E31" s="4"/>
      <c r="F31" s="4"/>
    </row>
    <row r="32" spans="1:6" x14ac:dyDescent="0.2">
      <c r="A32" s="3"/>
      <c r="B32" s="3"/>
      <c r="C32" s="3"/>
      <c r="D32" s="3"/>
      <c r="E32" s="57"/>
      <c r="F32" s="57"/>
    </row>
    <row r="33" spans="1:6" x14ac:dyDescent="0.2">
      <c r="A33" s="3" t="s">
        <v>18</v>
      </c>
      <c r="B33" s="3">
        <v>380</v>
      </c>
      <c r="C33" s="3"/>
      <c r="D33" s="3"/>
      <c r="E33" s="57"/>
      <c r="F33" s="57"/>
    </row>
    <row r="34" spans="1:6" x14ac:dyDescent="0.2">
      <c r="A34" s="4" t="s">
        <v>28</v>
      </c>
      <c r="B34" s="4">
        <f>SUM(B33)</f>
        <v>380</v>
      </c>
      <c r="C34" s="4"/>
      <c r="D34" s="4"/>
      <c r="E34" s="4"/>
      <c r="F34" s="4"/>
    </row>
    <row r="35" spans="1:6" x14ac:dyDescent="0.2">
      <c r="A35" s="4"/>
      <c r="B35" s="4"/>
      <c r="C35" s="3"/>
      <c r="D35" s="3"/>
      <c r="E35" s="57"/>
      <c r="F35" s="57"/>
    </row>
    <row r="36" spans="1:6" x14ac:dyDescent="0.2">
      <c r="A36" s="9" t="s">
        <v>19</v>
      </c>
      <c r="B36" s="9">
        <f>+B31+B34</f>
        <v>845</v>
      </c>
      <c r="C36" s="9"/>
      <c r="D36" s="9"/>
      <c r="E36" s="9"/>
      <c r="F36" s="9"/>
    </row>
    <row r="37" spans="1:6" x14ac:dyDescent="0.2">
      <c r="A37" s="3"/>
      <c r="B37" s="3"/>
      <c r="C37" s="3"/>
      <c r="D37" s="3"/>
      <c r="E37" s="57"/>
      <c r="F37" s="57"/>
    </row>
    <row r="38" spans="1:6" ht="13.5" thickBot="1" x14ac:dyDescent="0.25">
      <c r="A38" s="30"/>
      <c r="B38" s="30"/>
      <c r="C38" s="30"/>
      <c r="D38" s="30"/>
      <c r="E38" s="57"/>
      <c r="F38" s="57"/>
    </row>
    <row r="39" spans="1:6" ht="13.5" thickBot="1" x14ac:dyDescent="0.25">
      <c r="A39" s="33" t="s">
        <v>20</v>
      </c>
      <c r="B39" s="34">
        <v>30</v>
      </c>
      <c r="C39" s="34"/>
      <c r="D39" s="34"/>
      <c r="E39" s="57"/>
      <c r="F39" s="57"/>
    </row>
    <row r="40" spans="1:6" ht="13.5" thickBot="1" x14ac:dyDescent="0.25">
      <c r="A40" s="35" t="s">
        <v>21</v>
      </c>
      <c r="B40" s="36">
        <v>60</v>
      </c>
      <c r="C40" s="36"/>
      <c r="D40" s="34"/>
      <c r="E40" s="57"/>
      <c r="F40" s="57"/>
    </row>
    <row r="41" spans="1:6" x14ac:dyDescent="0.2">
      <c r="A41" s="31" t="s">
        <v>35</v>
      </c>
      <c r="B41" s="32">
        <v>40</v>
      </c>
      <c r="C41" s="32"/>
      <c r="D41" s="32"/>
      <c r="E41" s="57"/>
      <c r="F41" s="57"/>
    </row>
    <row r="42" spans="1:6" x14ac:dyDescent="0.2">
      <c r="A42" s="4" t="s">
        <v>22</v>
      </c>
      <c r="B42" s="15">
        <f>SUM(B39:B41)</f>
        <v>130</v>
      </c>
      <c r="C42" s="15"/>
      <c r="D42" s="15"/>
      <c r="E42" s="15"/>
      <c r="F42" s="15"/>
    </row>
    <row r="43" spans="1:6" x14ac:dyDescent="0.2">
      <c r="A43" s="3" t="s">
        <v>23</v>
      </c>
      <c r="B43" s="13">
        <v>300</v>
      </c>
      <c r="C43" s="13"/>
      <c r="D43" s="13"/>
      <c r="E43" s="57"/>
      <c r="F43" s="57"/>
    </row>
    <row r="44" spans="1:6" x14ac:dyDescent="0.2">
      <c r="A44" s="4" t="s">
        <v>24</v>
      </c>
      <c r="B44" s="15">
        <f>SUM(B43:B43)</f>
        <v>300</v>
      </c>
      <c r="C44" s="15"/>
      <c r="D44" s="15"/>
      <c r="E44" s="15"/>
      <c r="F44" s="15"/>
    </row>
    <row r="45" spans="1:6" x14ac:dyDescent="0.2">
      <c r="A45" s="3"/>
      <c r="B45" s="3"/>
      <c r="C45" s="3"/>
      <c r="D45" s="3"/>
      <c r="E45" s="57"/>
      <c r="F45" s="57"/>
    </row>
    <row r="46" spans="1:6" x14ac:dyDescent="0.2">
      <c r="A46" s="10" t="s">
        <v>29</v>
      </c>
      <c r="B46" s="10">
        <f>+B42+B44</f>
        <v>430</v>
      </c>
      <c r="C46" s="16"/>
      <c r="D46" s="16"/>
      <c r="E46" s="16"/>
      <c r="F46" s="16"/>
    </row>
    <row r="47" spans="1:6" x14ac:dyDescent="0.2">
      <c r="A47" s="10"/>
      <c r="B47" s="10"/>
      <c r="C47" s="3"/>
      <c r="D47" s="3"/>
      <c r="E47" s="57"/>
      <c r="F47" s="57"/>
    </row>
    <row r="48" spans="1:6" x14ac:dyDescent="0.2">
      <c r="A48" s="3" t="s">
        <v>25</v>
      </c>
      <c r="B48" s="13">
        <v>130</v>
      </c>
      <c r="C48" s="13"/>
      <c r="D48" s="13"/>
      <c r="E48" s="13"/>
      <c r="F48" s="13"/>
    </row>
    <row r="49" spans="1:8" x14ac:dyDescent="0.2">
      <c r="A49" s="3" t="s">
        <v>26</v>
      </c>
      <c r="B49" s="3">
        <v>285</v>
      </c>
      <c r="C49" s="3"/>
      <c r="D49" s="3"/>
      <c r="E49" s="57"/>
      <c r="F49" s="57"/>
    </row>
    <row r="50" spans="1:8" x14ac:dyDescent="0.2">
      <c r="A50" s="3"/>
      <c r="B50" s="3"/>
      <c r="C50" s="3"/>
      <c r="D50" s="3"/>
      <c r="E50" s="57"/>
      <c r="F50" s="57"/>
    </row>
    <row r="51" spans="1:8" x14ac:dyDescent="0.2">
      <c r="A51" s="10" t="s">
        <v>30</v>
      </c>
      <c r="B51" s="10">
        <f>SUM(B48:B50)</f>
        <v>415</v>
      </c>
      <c r="C51" s="10"/>
      <c r="D51" s="10"/>
      <c r="E51" s="10"/>
      <c r="F51" s="10"/>
    </row>
    <row r="52" spans="1:8" x14ac:dyDescent="0.2">
      <c r="A52" s="3"/>
      <c r="B52" s="3"/>
      <c r="C52" s="3"/>
      <c r="D52" s="3"/>
      <c r="E52" s="57"/>
      <c r="F52" s="57"/>
    </row>
    <row r="53" spans="1:8" x14ac:dyDescent="0.2">
      <c r="A53" s="3"/>
      <c r="B53" s="3"/>
      <c r="C53" s="3"/>
      <c r="D53" s="3"/>
      <c r="E53" s="57"/>
      <c r="F53" s="57"/>
    </row>
    <row r="54" spans="1:8" x14ac:dyDescent="0.2">
      <c r="A54" s="9" t="s">
        <v>27</v>
      </c>
      <c r="B54" s="9">
        <f>+B46+B51</f>
        <v>845</v>
      </c>
      <c r="C54" s="9"/>
      <c r="D54" s="9"/>
      <c r="E54" s="9"/>
      <c r="F54" s="9"/>
    </row>
    <row r="55" spans="1:8" x14ac:dyDescent="0.2">
      <c r="A55" s="3"/>
      <c r="B55" s="3"/>
      <c r="C55" s="3"/>
      <c r="D55" s="3"/>
      <c r="E55" s="57"/>
      <c r="F55" s="57"/>
    </row>
    <row r="56" spans="1:8" x14ac:dyDescent="0.2">
      <c r="A56" s="3"/>
      <c r="B56" s="3"/>
      <c r="C56" s="3"/>
      <c r="D56" s="3"/>
      <c r="E56" s="57"/>
      <c r="F56" s="57"/>
    </row>
    <row r="57" spans="1:8" ht="30.75" customHeight="1" x14ac:dyDescent="0.2">
      <c r="A57" s="24" t="s">
        <v>45</v>
      </c>
      <c r="B57" s="11">
        <f>B36-B54</f>
        <v>0</v>
      </c>
      <c r="C57" s="39"/>
      <c r="D57" s="39"/>
      <c r="E57" s="39"/>
      <c r="F57" s="39"/>
    </row>
    <row r="59" spans="1:8" ht="13.5" thickBot="1" x14ac:dyDescent="0.25"/>
    <row r="60" spans="1:8" ht="53.25" customHeight="1" thickBot="1" x14ac:dyDescent="0.25">
      <c r="A60" s="51" t="s">
        <v>36</v>
      </c>
      <c r="B60" s="53" t="s">
        <v>40</v>
      </c>
      <c r="C60" s="52" t="s">
        <v>44</v>
      </c>
      <c r="D60" s="48" t="s">
        <v>46</v>
      </c>
      <c r="E60" s="49" t="s">
        <v>47</v>
      </c>
      <c r="F60" s="50" t="s">
        <v>50</v>
      </c>
      <c r="G60" s="54" t="s">
        <v>51</v>
      </c>
      <c r="H60" s="50" t="s">
        <v>48</v>
      </c>
    </row>
    <row r="61" spans="1:8" ht="25.5" x14ac:dyDescent="0.2">
      <c r="A61" s="18" t="s">
        <v>37</v>
      </c>
      <c r="B61" s="21" t="s">
        <v>41</v>
      </c>
      <c r="C61" s="25">
        <v>0.3</v>
      </c>
      <c r="D61" s="45"/>
      <c r="E61" s="46"/>
      <c r="F61" s="47"/>
      <c r="G61" s="47"/>
      <c r="H61" s="47"/>
    </row>
    <row r="62" spans="1:8" ht="25.5" x14ac:dyDescent="0.2">
      <c r="A62" s="19" t="s">
        <v>38</v>
      </c>
      <c r="B62" s="22" t="s">
        <v>42</v>
      </c>
      <c r="C62" s="26">
        <v>0.25</v>
      </c>
      <c r="D62" s="28"/>
      <c r="E62" s="41"/>
      <c r="F62" s="40"/>
      <c r="G62" s="40"/>
      <c r="H62" s="40"/>
    </row>
    <row r="63" spans="1:8" ht="26.25" thickBot="1" x14ac:dyDescent="0.25">
      <c r="A63" s="20" t="s">
        <v>39</v>
      </c>
      <c r="B63" s="23" t="s">
        <v>43</v>
      </c>
      <c r="C63" s="27">
        <v>0.45</v>
      </c>
      <c r="D63" s="37"/>
      <c r="E63" s="40"/>
      <c r="F63" s="40">
        <v>4</v>
      </c>
      <c r="G63" s="42"/>
      <c r="H63" s="42"/>
    </row>
    <row r="64" spans="1:8" ht="13.5" thickBot="1" x14ac:dyDescent="0.25">
      <c r="C64" s="17">
        <f>+SUM(C61:C63)</f>
        <v>1</v>
      </c>
      <c r="D64" s="38"/>
      <c r="G64" s="43"/>
      <c r="H64" s="44"/>
    </row>
    <row r="66" spans="1:8" ht="13.5" thickBot="1" x14ac:dyDescent="0.25"/>
    <row r="67" spans="1:8" ht="53.25" customHeight="1" thickBot="1" x14ac:dyDescent="0.25">
      <c r="A67" s="51" t="s">
        <v>36</v>
      </c>
      <c r="B67" s="53" t="s">
        <v>40</v>
      </c>
      <c r="C67" s="52" t="s">
        <v>44</v>
      </c>
      <c r="D67" s="48" t="s">
        <v>46</v>
      </c>
      <c r="E67" s="49" t="s">
        <v>47</v>
      </c>
      <c r="F67" s="50" t="s">
        <v>50</v>
      </c>
      <c r="G67" s="54" t="s">
        <v>51</v>
      </c>
      <c r="H67" s="50" t="s">
        <v>48</v>
      </c>
    </row>
    <row r="68" spans="1:8" ht="25.5" x14ac:dyDescent="0.2">
      <c r="A68" s="18" t="s">
        <v>37</v>
      </c>
      <c r="B68" s="21" t="s">
        <v>41</v>
      </c>
      <c r="C68" s="25">
        <v>0.3</v>
      </c>
      <c r="D68" s="45"/>
      <c r="E68" s="46"/>
      <c r="F68" s="47"/>
      <c r="G68" s="47"/>
      <c r="H68" s="47"/>
    </row>
    <row r="69" spans="1:8" ht="25.5" x14ac:dyDescent="0.2">
      <c r="A69" s="19" t="s">
        <v>38</v>
      </c>
      <c r="B69" s="22" t="s">
        <v>42</v>
      </c>
      <c r="C69" s="26">
        <v>0.25</v>
      </c>
      <c r="D69" s="28"/>
      <c r="E69" s="41"/>
      <c r="F69" s="40"/>
      <c r="G69" s="40"/>
      <c r="H69" s="40"/>
    </row>
    <row r="70" spans="1:8" ht="26.25" thickBot="1" x14ac:dyDescent="0.25">
      <c r="A70" s="20" t="s">
        <v>39</v>
      </c>
      <c r="B70" s="23" t="s">
        <v>43</v>
      </c>
      <c r="C70" s="27">
        <v>0.45</v>
      </c>
      <c r="D70" s="37"/>
      <c r="E70" s="40"/>
      <c r="F70" s="40">
        <v>4</v>
      </c>
      <c r="G70" s="42"/>
      <c r="H70" s="42"/>
    </row>
    <row r="71" spans="1:8" ht="13.5" thickBot="1" x14ac:dyDescent="0.25">
      <c r="C71" s="17">
        <f>+SUM(C68:C70)</f>
        <v>1</v>
      </c>
      <c r="D71" s="38"/>
      <c r="G71" s="43"/>
      <c r="H71" s="44"/>
    </row>
    <row r="74" spans="1:8" ht="13.5" thickBot="1" x14ac:dyDescent="0.25"/>
    <row r="75" spans="1:8" ht="53.25" customHeight="1" thickBot="1" x14ac:dyDescent="0.25">
      <c r="A75" s="51" t="s">
        <v>36</v>
      </c>
      <c r="B75" s="53" t="s">
        <v>40</v>
      </c>
      <c r="C75" s="52" t="s">
        <v>44</v>
      </c>
      <c r="D75" s="48" t="s">
        <v>46</v>
      </c>
      <c r="E75" s="49" t="s">
        <v>47</v>
      </c>
      <c r="F75" s="50" t="s">
        <v>50</v>
      </c>
      <c r="G75" s="54" t="s">
        <v>51</v>
      </c>
      <c r="H75" s="50" t="s">
        <v>48</v>
      </c>
    </row>
    <row r="76" spans="1:8" ht="25.5" x14ac:dyDescent="0.2">
      <c r="A76" s="18" t="s">
        <v>37</v>
      </c>
      <c r="B76" s="21" t="s">
        <v>41</v>
      </c>
      <c r="C76" s="25">
        <v>0.3</v>
      </c>
      <c r="D76" s="45"/>
      <c r="E76" s="46"/>
      <c r="F76" s="47"/>
      <c r="G76" s="47"/>
      <c r="H76" s="47"/>
    </row>
    <row r="77" spans="1:8" ht="25.5" x14ac:dyDescent="0.2">
      <c r="A77" s="19" t="s">
        <v>38</v>
      </c>
      <c r="B77" s="22" t="s">
        <v>42</v>
      </c>
      <c r="C77" s="26">
        <v>0.25</v>
      </c>
      <c r="D77" s="28"/>
      <c r="E77" s="41"/>
      <c r="F77" s="40"/>
      <c r="G77" s="40"/>
      <c r="H77" s="40"/>
    </row>
    <row r="78" spans="1:8" ht="26.25" thickBot="1" x14ac:dyDescent="0.25">
      <c r="A78" s="20" t="s">
        <v>39</v>
      </c>
      <c r="B78" s="23" t="s">
        <v>43</v>
      </c>
      <c r="C78" s="27">
        <v>0.45</v>
      </c>
      <c r="D78" s="37"/>
      <c r="E78" s="40"/>
      <c r="F78" s="40">
        <v>4</v>
      </c>
      <c r="G78" s="42"/>
      <c r="H78" s="42"/>
    </row>
    <row r="79" spans="1:8" ht="13.5" thickBot="1" x14ac:dyDescent="0.25">
      <c r="C79" s="17">
        <f>+SUM(C76:C78)</f>
        <v>1</v>
      </c>
      <c r="D79" s="38"/>
      <c r="G79" s="43"/>
      <c r="H79" s="44"/>
    </row>
  </sheetData>
  <mergeCells count="4">
    <mergeCell ref="A1:E1"/>
    <mergeCell ref="A2:E2"/>
    <mergeCell ref="A24:E24"/>
    <mergeCell ref="A25:E25"/>
  </mergeCells>
  <phoneticPr fontId="0" type="noConversion"/>
  <pageMargins left="0.62992125984251968" right="0.59055118110236227" top="0.59055118110236227" bottom="0.78740157480314965" header="0" footer="0.62992125984251968"/>
  <pageSetup paperSize="9" orientation="portrait" horizontalDpi="300" verticalDpi="300" r:id="rId1"/>
  <headerFooter alignWithMargins="0">
    <oddHeader>&amp;C&amp;"Arial,Negrita"
PRESUPUESTOS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9"/>
  <sheetViews>
    <sheetView topLeftCell="A68" workbookViewId="0">
      <selection activeCell="A83" sqref="A83"/>
    </sheetView>
  </sheetViews>
  <sheetFormatPr baseColWidth="10" defaultColWidth="11.5703125" defaultRowHeight="12.75" x14ac:dyDescent="0.2"/>
  <cols>
    <col min="1" max="1" width="37.140625" style="1" customWidth="1"/>
    <col min="2" max="2" width="17.85546875" style="1" customWidth="1"/>
    <col min="3" max="4" width="17.7109375" style="1" customWidth="1"/>
    <col min="5" max="5" width="13.85546875" style="1" customWidth="1"/>
    <col min="6" max="6" width="12.28515625" style="1" customWidth="1"/>
    <col min="7" max="7" width="11.85546875" style="1" customWidth="1"/>
    <col min="8" max="8" width="10.7109375" style="1" customWidth="1"/>
    <col min="9" max="16384" width="11.5703125" style="1"/>
  </cols>
  <sheetData>
    <row r="1" spans="1:7" x14ac:dyDescent="0.2">
      <c r="A1" s="58" t="s">
        <v>31</v>
      </c>
      <c r="B1" s="59"/>
      <c r="C1" s="59"/>
      <c r="D1" s="59"/>
      <c r="E1" s="60"/>
    </row>
    <row r="2" spans="1:7" ht="13.5" thickBot="1" x14ac:dyDescent="0.25">
      <c r="A2" s="61" t="s">
        <v>32</v>
      </c>
      <c r="B2" s="62"/>
      <c r="C2" s="62"/>
      <c r="D2" s="62"/>
      <c r="E2" s="63"/>
    </row>
    <row r="3" spans="1:7" x14ac:dyDescent="0.2">
      <c r="B3" s="2" t="s">
        <v>13</v>
      </c>
      <c r="C3" s="12">
        <v>0.15</v>
      </c>
      <c r="D3" s="12"/>
      <c r="E3" s="56"/>
      <c r="F3" s="56"/>
    </row>
    <row r="4" spans="1:7" x14ac:dyDescent="0.2">
      <c r="A4" s="3" t="s">
        <v>0</v>
      </c>
      <c r="B4" s="3">
        <v>1500</v>
      </c>
      <c r="C4" s="3"/>
      <c r="D4" s="3"/>
      <c r="E4" s="3"/>
      <c r="F4" s="3"/>
    </row>
    <row r="5" spans="1:7" x14ac:dyDescent="0.2">
      <c r="A5" s="3" t="s">
        <v>1</v>
      </c>
      <c r="B5" s="3">
        <v>1230</v>
      </c>
      <c r="C5" s="3"/>
      <c r="D5" s="3"/>
      <c r="E5" s="3"/>
      <c r="F5" s="3"/>
    </row>
    <row r="6" spans="1:7" x14ac:dyDescent="0.2">
      <c r="A6" s="4" t="s">
        <v>2</v>
      </c>
      <c r="B6" s="4">
        <f>+B4-B5</f>
        <v>270</v>
      </c>
      <c r="C6" s="4"/>
      <c r="D6" s="4"/>
      <c r="E6" s="4"/>
      <c r="F6" s="4"/>
    </row>
    <row r="7" spans="1:7" x14ac:dyDescent="0.2">
      <c r="A7" s="5" t="s">
        <v>34</v>
      </c>
      <c r="B7" s="3">
        <v>90</v>
      </c>
      <c r="C7" s="3"/>
      <c r="D7" s="3"/>
      <c r="E7" s="3"/>
      <c r="F7" s="3"/>
    </row>
    <row r="8" spans="1:7" x14ac:dyDescent="0.2">
      <c r="A8" s="3" t="s">
        <v>3</v>
      </c>
      <c r="B8" s="3">
        <v>50</v>
      </c>
      <c r="C8" s="3"/>
      <c r="D8" s="3"/>
      <c r="E8" s="3"/>
      <c r="F8" s="3"/>
    </row>
    <row r="9" spans="1:7" x14ac:dyDescent="0.2">
      <c r="A9" s="4" t="s">
        <v>4</v>
      </c>
      <c r="B9" s="4">
        <f>+B6-B7-B8</f>
        <v>130</v>
      </c>
      <c r="C9" s="15"/>
      <c r="D9" s="15"/>
      <c r="E9" s="15"/>
      <c r="F9" s="15"/>
    </row>
    <row r="10" spans="1:7" x14ac:dyDescent="0.2">
      <c r="A10" s="3" t="s">
        <v>5</v>
      </c>
      <c r="B10" s="3">
        <v>40</v>
      </c>
      <c r="C10" s="13"/>
      <c r="D10" s="13"/>
      <c r="E10" s="3"/>
      <c r="F10" s="3"/>
    </row>
    <row r="11" spans="1:7" x14ac:dyDescent="0.2">
      <c r="A11" s="4" t="s">
        <v>6</v>
      </c>
      <c r="B11" s="4">
        <f>+B9-B10</f>
        <v>90</v>
      </c>
      <c r="C11" s="4"/>
      <c r="D11" s="4"/>
      <c r="E11" s="4"/>
      <c r="F11" s="4"/>
    </row>
    <row r="12" spans="1:7" x14ac:dyDescent="0.2">
      <c r="A12" s="3" t="s">
        <v>7</v>
      </c>
      <c r="B12" s="3">
        <f>+B11*0.4</f>
        <v>36</v>
      </c>
      <c r="C12" s="3"/>
      <c r="D12" s="3"/>
      <c r="E12" s="3"/>
      <c r="F12" s="3"/>
    </row>
    <row r="13" spans="1:7" x14ac:dyDescent="0.2">
      <c r="A13" s="4" t="s">
        <v>8</v>
      </c>
      <c r="B13" s="4">
        <f>+B11-B12</f>
        <v>54</v>
      </c>
      <c r="C13" s="4"/>
      <c r="D13" s="4"/>
      <c r="E13" s="4"/>
      <c r="F13" s="4"/>
    </row>
    <row r="14" spans="1:7" x14ac:dyDescent="0.2">
      <c r="A14" s="3"/>
      <c r="B14" s="3"/>
      <c r="C14" s="3"/>
      <c r="D14" s="3"/>
      <c r="E14" s="3"/>
      <c r="F14" s="3"/>
    </row>
    <row r="15" spans="1:7" ht="13.5" thickBot="1" x14ac:dyDescent="0.25">
      <c r="A15" s="3" t="s">
        <v>9</v>
      </c>
      <c r="B15" s="3">
        <v>29</v>
      </c>
      <c r="C15" s="3"/>
      <c r="D15" s="3"/>
      <c r="E15" s="3"/>
      <c r="F15" s="3"/>
    </row>
    <row r="16" spans="1:7" ht="13.5" thickBot="1" x14ac:dyDescent="0.25">
      <c r="A16" s="3" t="s">
        <v>10</v>
      </c>
      <c r="B16" s="3">
        <f>+B13-B15</f>
        <v>25</v>
      </c>
      <c r="C16" s="3"/>
      <c r="D16" s="3"/>
      <c r="E16" s="3"/>
      <c r="F16" s="3"/>
      <c r="G16" s="55">
        <f>+C16-D16</f>
        <v>0</v>
      </c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5" t="s">
        <v>49</v>
      </c>
      <c r="B18" s="3">
        <f>+B13/B21</f>
        <v>2.16</v>
      </c>
      <c r="C18" s="3"/>
      <c r="D18" s="3"/>
      <c r="E18" s="3"/>
      <c r="F18" s="3"/>
    </row>
    <row r="19" spans="1:6" x14ac:dyDescent="0.2">
      <c r="A19" s="4" t="s">
        <v>11</v>
      </c>
      <c r="B19" s="4">
        <v>1.1599999999999999</v>
      </c>
      <c r="C19" s="4"/>
      <c r="D19" s="4"/>
      <c r="E19" s="4"/>
      <c r="F19" s="4"/>
    </row>
    <row r="20" spans="1:6" x14ac:dyDescent="0.2">
      <c r="A20" s="3"/>
      <c r="B20" s="3"/>
      <c r="C20" s="3"/>
      <c r="D20" s="3"/>
      <c r="E20" s="3"/>
      <c r="F20" s="3"/>
    </row>
    <row r="21" spans="1:6" x14ac:dyDescent="0.2">
      <c r="A21" s="4" t="s">
        <v>12</v>
      </c>
      <c r="B21" s="4">
        <v>25</v>
      </c>
      <c r="C21" s="4"/>
      <c r="D21" s="4"/>
      <c r="E21" s="4"/>
      <c r="F21" s="4"/>
    </row>
    <row r="22" spans="1:6" x14ac:dyDescent="0.2">
      <c r="A22" s="6"/>
      <c r="B22" s="6"/>
      <c r="C22" s="6"/>
      <c r="D22" s="6"/>
      <c r="E22" s="6"/>
    </row>
    <row r="23" spans="1:6" ht="13.5" thickBot="1" x14ac:dyDescent="0.25"/>
    <row r="24" spans="1:6" x14ac:dyDescent="0.2">
      <c r="A24" s="58" t="s">
        <v>33</v>
      </c>
      <c r="B24" s="59"/>
      <c r="C24" s="59"/>
      <c r="D24" s="59"/>
      <c r="E24" s="60"/>
    </row>
    <row r="25" spans="1:6" ht="13.5" thickBot="1" x14ac:dyDescent="0.25">
      <c r="A25" s="61" t="s">
        <v>32</v>
      </c>
      <c r="B25" s="62"/>
      <c r="C25" s="62"/>
      <c r="D25" s="62"/>
      <c r="E25" s="63"/>
    </row>
    <row r="26" spans="1:6" x14ac:dyDescent="0.2">
      <c r="A26" s="7"/>
      <c r="B26" s="7"/>
      <c r="C26" s="7"/>
      <c r="D26" s="7"/>
      <c r="E26" s="7"/>
    </row>
    <row r="27" spans="1:6" x14ac:dyDescent="0.2">
      <c r="A27" s="7"/>
      <c r="B27" s="8" t="s">
        <v>13</v>
      </c>
      <c r="C27" s="14">
        <f>+C3</f>
        <v>0.15</v>
      </c>
      <c r="D27" s="14"/>
      <c r="E27" s="8"/>
      <c r="F27" s="8"/>
    </row>
    <row r="28" spans="1:6" x14ac:dyDescent="0.2">
      <c r="A28" s="3" t="s">
        <v>14</v>
      </c>
      <c r="B28" s="29">
        <v>15</v>
      </c>
      <c r="C28" s="3"/>
      <c r="D28" s="3"/>
      <c r="E28" s="57"/>
      <c r="F28" s="57"/>
    </row>
    <row r="29" spans="1:6" x14ac:dyDescent="0.2">
      <c r="A29" s="3" t="s">
        <v>15</v>
      </c>
      <c r="B29" s="3">
        <v>180</v>
      </c>
      <c r="C29" s="3"/>
      <c r="D29" s="3"/>
      <c r="E29" s="57"/>
      <c r="F29" s="57"/>
    </row>
    <row r="30" spans="1:6" x14ac:dyDescent="0.2">
      <c r="A30" s="3" t="s">
        <v>16</v>
      </c>
      <c r="B30" s="3">
        <v>270</v>
      </c>
      <c r="C30" s="3"/>
      <c r="D30" s="3"/>
      <c r="E30" s="57"/>
      <c r="F30" s="57"/>
    </row>
    <row r="31" spans="1:6" x14ac:dyDescent="0.2">
      <c r="A31" s="4" t="s">
        <v>17</v>
      </c>
      <c r="B31" s="4">
        <f>SUM(B28:B30)</f>
        <v>465</v>
      </c>
      <c r="C31" s="4"/>
      <c r="D31" s="4"/>
      <c r="E31" s="4"/>
      <c r="F31" s="4"/>
    </row>
    <row r="32" spans="1:6" x14ac:dyDescent="0.2">
      <c r="A32" s="3"/>
      <c r="B32" s="3"/>
      <c r="C32" s="3"/>
      <c r="D32" s="3"/>
      <c r="E32" s="57"/>
      <c r="F32" s="57"/>
    </row>
    <row r="33" spans="1:6" x14ac:dyDescent="0.2">
      <c r="A33" s="3" t="s">
        <v>18</v>
      </c>
      <c r="B33" s="3">
        <v>380</v>
      </c>
      <c r="C33" s="3"/>
      <c r="D33" s="3"/>
      <c r="E33" s="57"/>
      <c r="F33" s="57"/>
    </row>
    <row r="34" spans="1:6" x14ac:dyDescent="0.2">
      <c r="A34" s="4" t="s">
        <v>28</v>
      </c>
      <c r="B34" s="4">
        <f>SUM(B33)</f>
        <v>380</v>
      </c>
      <c r="C34" s="4"/>
      <c r="D34" s="4"/>
      <c r="E34" s="4"/>
      <c r="F34" s="4"/>
    </row>
    <row r="35" spans="1:6" x14ac:dyDescent="0.2">
      <c r="A35" s="4"/>
      <c r="B35" s="4"/>
      <c r="C35" s="3"/>
      <c r="D35" s="3"/>
      <c r="E35" s="57"/>
      <c r="F35" s="57"/>
    </row>
    <row r="36" spans="1:6" x14ac:dyDescent="0.2">
      <c r="A36" s="9" t="s">
        <v>19</v>
      </c>
      <c r="B36" s="9">
        <f>+B31+B34</f>
        <v>845</v>
      </c>
      <c r="C36" s="9"/>
      <c r="D36" s="9"/>
      <c r="E36" s="9"/>
      <c r="F36" s="9"/>
    </row>
    <row r="37" spans="1:6" x14ac:dyDescent="0.2">
      <c r="A37" s="3"/>
      <c r="B37" s="3"/>
      <c r="C37" s="3"/>
      <c r="D37" s="3"/>
      <c r="E37" s="57"/>
      <c r="F37" s="57"/>
    </row>
    <row r="38" spans="1:6" ht="13.5" thickBot="1" x14ac:dyDescent="0.25">
      <c r="A38" s="30"/>
      <c r="B38" s="30"/>
      <c r="C38" s="30"/>
      <c r="D38" s="30"/>
      <c r="E38" s="57"/>
      <c r="F38" s="57"/>
    </row>
    <row r="39" spans="1:6" ht="13.5" thickBot="1" x14ac:dyDescent="0.25">
      <c r="A39" s="33" t="s">
        <v>20</v>
      </c>
      <c r="B39" s="34">
        <v>30</v>
      </c>
      <c r="C39" s="34"/>
      <c r="D39" s="34"/>
      <c r="E39" s="57"/>
      <c r="F39" s="57"/>
    </row>
    <row r="40" spans="1:6" ht="13.5" thickBot="1" x14ac:dyDescent="0.25">
      <c r="A40" s="35" t="s">
        <v>21</v>
      </c>
      <c r="B40" s="36">
        <v>60</v>
      </c>
      <c r="C40" s="36"/>
      <c r="D40" s="34"/>
      <c r="E40" s="57"/>
      <c r="F40" s="57"/>
    </row>
    <row r="41" spans="1:6" x14ac:dyDescent="0.2">
      <c r="A41" s="31" t="s">
        <v>35</v>
      </c>
      <c r="B41" s="32">
        <v>40</v>
      </c>
      <c r="C41" s="32"/>
      <c r="D41" s="32"/>
      <c r="E41" s="57"/>
      <c r="F41" s="57"/>
    </row>
    <row r="42" spans="1:6" x14ac:dyDescent="0.2">
      <c r="A42" s="4" t="s">
        <v>22</v>
      </c>
      <c r="B42" s="15">
        <f>SUM(B39:B41)</f>
        <v>130</v>
      </c>
      <c r="C42" s="15"/>
      <c r="D42" s="15"/>
      <c r="E42" s="15"/>
      <c r="F42" s="15"/>
    </row>
    <row r="43" spans="1:6" x14ac:dyDescent="0.2">
      <c r="A43" s="3" t="s">
        <v>23</v>
      </c>
      <c r="B43" s="13">
        <v>300</v>
      </c>
      <c r="C43" s="13"/>
      <c r="D43" s="13"/>
      <c r="E43" s="57"/>
      <c r="F43" s="57"/>
    </row>
    <row r="44" spans="1:6" x14ac:dyDescent="0.2">
      <c r="A44" s="4" t="s">
        <v>24</v>
      </c>
      <c r="B44" s="15">
        <f>SUM(B43:B43)</f>
        <v>300</v>
      </c>
      <c r="C44" s="15"/>
      <c r="D44" s="15"/>
      <c r="E44" s="15"/>
      <c r="F44" s="15"/>
    </row>
    <row r="45" spans="1:6" x14ac:dyDescent="0.2">
      <c r="A45" s="3"/>
      <c r="B45" s="3"/>
      <c r="C45" s="3"/>
      <c r="D45" s="3"/>
      <c r="E45" s="57"/>
      <c r="F45" s="57"/>
    </row>
    <row r="46" spans="1:6" x14ac:dyDescent="0.2">
      <c r="A46" s="10" t="s">
        <v>29</v>
      </c>
      <c r="B46" s="10">
        <f>+B42+B44</f>
        <v>430</v>
      </c>
      <c r="C46" s="16"/>
      <c r="D46" s="16"/>
      <c r="E46" s="16"/>
      <c r="F46" s="16"/>
    </row>
    <row r="47" spans="1:6" x14ac:dyDescent="0.2">
      <c r="A47" s="10"/>
      <c r="B47" s="10"/>
      <c r="C47" s="3"/>
      <c r="D47" s="3"/>
      <c r="E47" s="57"/>
      <c r="F47" s="57"/>
    </row>
    <row r="48" spans="1:6" x14ac:dyDescent="0.2">
      <c r="A48" s="3" t="s">
        <v>25</v>
      </c>
      <c r="B48" s="13">
        <v>130</v>
      </c>
      <c r="C48" s="13"/>
      <c r="D48" s="13"/>
      <c r="E48" s="13"/>
      <c r="F48" s="13"/>
    </row>
    <row r="49" spans="1:8" x14ac:dyDescent="0.2">
      <c r="A49" s="3" t="s">
        <v>26</v>
      </c>
      <c r="B49" s="3">
        <v>285</v>
      </c>
      <c r="C49" s="3"/>
      <c r="D49" s="3"/>
      <c r="E49" s="57"/>
      <c r="F49" s="57"/>
    </row>
    <row r="50" spans="1:8" x14ac:dyDescent="0.2">
      <c r="A50" s="3"/>
      <c r="B50" s="3"/>
      <c r="C50" s="3"/>
      <c r="D50" s="3"/>
      <c r="E50" s="57"/>
      <c r="F50" s="57"/>
    </row>
    <row r="51" spans="1:8" x14ac:dyDescent="0.2">
      <c r="A51" s="10" t="s">
        <v>30</v>
      </c>
      <c r="B51" s="10">
        <f>SUM(B48:B50)</f>
        <v>415</v>
      </c>
      <c r="C51" s="10"/>
      <c r="D51" s="10"/>
      <c r="E51" s="10"/>
      <c r="F51" s="10"/>
    </row>
    <row r="52" spans="1:8" x14ac:dyDescent="0.2">
      <c r="A52" s="3"/>
      <c r="B52" s="3"/>
      <c r="C52" s="3"/>
      <c r="D52" s="3"/>
      <c r="E52" s="57"/>
      <c r="F52" s="57"/>
    </row>
    <row r="53" spans="1:8" x14ac:dyDescent="0.2">
      <c r="A53" s="3"/>
      <c r="B53" s="3"/>
      <c r="C53" s="3"/>
      <c r="D53" s="3"/>
      <c r="E53" s="57"/>
      <c r="F53" s="57"/>
    </row>
    <row r="54" spans="1:8" x14ac:dyDescent="0.2">
      <c r="A54" s="9" t="s">
        <v>27</v>
      </c>
      <c r="B54" s="9">
        <f>+B46+B51</f>
        <v>845</v>
      </c>
      <c r="C54" s="9"/>
      <c r="D54" s="9"/>
      <c r="E54" s="9"/>
      <c r="F54" s="9"/>
    </row>
    <row r="55" spans="1:8" x14ac:dyDescent="0.2">
      <c r="A55" s="3"/>
      <c r="B55" s="3"/>
      <c r="C55" s="3"/>
      <c r="D55" s="3"/>
      <c r="E55" s="57"/>
      <c r="F55" s="57"/>
    </row>
    <row r="56" spans="1:8" x14ac:dyDescent="0.2">
      <c r="A56" s="3"/>
      <c r="B56" s="3"/>
      <c r="C56" s="3"/>
      <c r="D56" s="3"/>
      <c r="E56" s="57"/>
      <c r="F56" s="57"/>
    </row>
    <row r="57" spans="1:8" ht="30.75" customHeight="1" x14ac:dyDescent="0.2">
      <c r="A57" s="24" t="s">
        <v>45</v>
      </c>
      <c r="B57" s="11">
        <f>B36-B54</f>
        <v>0</v>
      </c>
      <c r="C57" s="39"/>
      <c r="D57" s="39"/>
      <c r="E57" s="39"/>
      <c r="F57" s="39"/>
    </row>
    <row r="59" spans="1:8" ht="13.5" thickBot="1" x14ac:dyDescent="0.25"/>
    <row r="60" spans="1:8" ht="53.25" customHeight="1" thickBot="1" x14ac:dyDescent="0.25">
      <c r="A60" s="51" t="s">
        <v>36</v>
      </c>
      <c r="B60" s="53" t="s">
        <v>40</v>
      </c>
      <c r="C60" s="52" t="s">
        <v>44</v>
      </c>
      <c r="D60" s="48" t="s">
        <v>46</v>
      </c>
      <c r="E60" s="49" t="s">
        <v>47</v>
      </c>
      <c r="F60" s="50" t="s">
        <v>50</v>
      </c>
      <c r="G60" s="54" t="s">
        <v>51</v>
      </c>
      <c r="H60" s="50" t="s">
        <v>48</v>
      </c>
    </row>
    <row r="61" spans="1:8" ht="25.5" x14ac:dyDescent="0.2">
      <c r="A61" s="18" t="s">
        <v>37</v>
      </c>
      <c r="B61" s="21" t="s">
        <v>41</v>
      </c>
      <c r="C61" s="25">
        <v>0.3</v>
      </c>
      <c r="D61" s="45"/>
      <c r="E61" s="46"/>
      <c r="F61" s="47"/>
      <c r="G61" s="47"/>
      <c r="H61" s="47"/>
    </row>
    <row r="62" spans="1:8" ht="25.5" x14ac:dyDescent="0.2">
      <c r="A62" s="19" t="s">
        <v>38</v>
      </c>
      <c r="B62" s="22" t="s">
        <v>42</v>
      </c>
      <c r="C62" s="26">
        <v>0.25</v>
      </c>
      <c r="D62" s="28"/>
      <c r="E62" s="41"/>
      <c r="F62" s="40"/>
      <c r="G62" s="40"/>
      <c r="H62" s="40"/>
    </row>
    <row r="63" spans="1:8" ht="26.25" thickBot="1" x14ac:dyDescent="0.25">
      <c r="A63" s="20" t="s">
        <v>39</v>
      </c>
      <c r="B63" s="23" t="s">
        <v>43</v>
      </c>
      <c r="C63" s="27">
        <v>0.45</v>
      </c>
      <c r="D63" s="37"/>
      <c r="E63" s="40"/>
      <c r="F63" s="40">
        <v>4</v>
      </c>
      <c r="G63" s="42"/>
      <c r="H63" s="42"/>
    </row>
    <row r="64" spans="1:8" ht="13.5" thickBot="1" x14ac:dyDescent="0.25">
      <c r="C64" s="17">
        <f>+SUM(C61:C63)</f>
        <v>1</v>
      </c>
      <c r="D64" s="38"/>
      <c r="G64" s="43"/>
      <c r="H64" s="44"/>
    </row>
    <row r="66" spans="1:8" ht="13.5" thickBot="1" x14ac:dyDescent="0.25"/>
    <row r="67" spans="1:8" ht="53.25" customHeight="1" thickBot="1" x14ac:dyDescent="0.25">
      <c r="A67" s="51" t="s">
        <v>36</v>
      </c>
      <c r="B67" s="53" t="s">
        <v>40</v>
      </c>
      <c r="C67" s="52" t="s">
        <v>44</v>
      </c>
      <c r="D67" s="48" t="s">
        <v>46</v>
      </c>
      <c r="E67" s="49" t="s">
        <v>47</v>
      </c>
      <c r="F67" s="50" t="s">
        <v>50</v>
      </c>
      <c r="G67" s="54" t="s">
        <v>51</v>
      </c>
      <c r="H67" s="50" t="s">
        <v>48</v>
      </c>
    </row>
    <row r="68" spans="1:8" ht="25.5" x14ac:dyDescent="0.2">
      <c r="A68" s="18" t="s">
        <v>37</v>
      </c>
      <c r="B68" s="21" t="s">
        <v>41</v>
      </c>
      <c r="C68" s="25">
        <v>0.3</v>
      </c>
      <c r="D68" s="45"/>
      <c r="E68" s="46"/>
      <c r="F68" s="47"/>
      <c r="G68" s="47"/>
      <c r="H68" s="47"/>
    </row>
    <row r="69" spans="1:8" ht="25.5" x14ac:dyDescent="0.2">
      <c r="A69" s="19" t="s">
        <v>38</v>
      </c>
      <c r="B69" s="22" t="s">
        <v>42</v>
      </c>
      <c r="C69" s="26">
        <v>0.25</v>
      </c>
      <c r="D69" s="28"/>
      <c r="E69" s="41"/>
      <c r="F69" s="40"/>
      <c r="G69" s="40"/>
      <c r="H69" s="40"/>
    </row>
    <row r="70" spans="1:8" ht="26.25" thickBot="1" x14ac:dyDescent="0.25">
      <c r="A70" s="20" t="s">
        <v>39</v>
      </c>
      <c r="B70" s="23" t="s">
        <v>43</v>
      </c>
      <c r="C70" s="27">
        <v>0.45</v>
      </c>
      <c r="D70" s="37"/>
      <c r="E70" s="40"/>
      <c r="F70" s="40">
        <v>4</v>
      </c>
      <c r="G70" s="42"/>
      <c r="H70" s="42"/>
    </row>
    <row r="71" spans="1:8" ht="13.5" thickBot="1" x14ac:dyDescent="0.25">
      <c r="C71" s="17">
        <f>+SUM(C68:C70)</f>
        <v>1</v>
      </c>
      <c r="D71" s="38"/>
      <c r="G71" s="43"/>
      <c r="H71" s="44"/>
    </row>
    <row r="74" spans="1:8" ht="13.5" thickBot="1" x14ac:dyDescent="0.25"/>
    <row r="75" spans="1:8" ht="53.25" customHeight="1" thickBot="1" x14ac:dyDescent="0.25">
      <c r="A75" s="51" t="s">
        <v>36</v>
      </c>
      <c r="B75" s="53" t="s">
        <v>40</v>
      </c>
      <c r="C75" s="52" t="s">
        <v>44</v>
      </c>
      <c r="D75" s="48" t="s">
        <v>46</v>
      </c>
      <c r="E75" s="49" t="s">
        <v>47</v>
      </c>
      <c r="F75" s="50" t="s">
        <v>50</v>
      </c>
      <c r="G75" s="54" t="s">
        <v>51</v>
      </c>
      <c r="H75" s="50" t="s">
        <v>48</v>
      </c>
    </row>
    <row r="76" spans="1:8" ht="25.5" x14ac:dyDescent="0.2">
      <c r="A76" s="18" t="s">
        <v>37</v>
      </c>
      <c r="B76" s="21" t="s">
        <v>41</v>
      </c>
      <c r="C76" s="25">
        <v>0.3</v>
      </c>
      <c r="D76" s="45"/>
      <c r="E76" s="46"/>
      <c r="F76" s="47"/>
      <c r="G76" s="47"/>
      <c r="H76" s="47"/>
    </row>
    <row r="77" spans="1:8" ht="25.5" x14ac:dyDescent="0.2">
      <c r="A77" s="19" t="s">
        <v>38</v>
      </c>
      <c r="B77" s="22" t="s">
        <v>42</v>
      </c>
      <c r="C77" s="26">
        <v>0.25</v>
      </c>
      <c r="D77" s="28"/>
      <c r="E77" s="41"/>
      <c r="F77" s="40"/>
      <c r="G77" s="40"/>
      <c r="H77" s="40"/>
    </row>
    <row r="78" spans="1:8" ht="26.25" thickBot="1" x14ac:dyDescent="0.25">
      <c r="A78" s="20" t="s">
        <v>39</v>
      </c>
      <c r="B78" s="23" t="s">
        <v>43</v>
      </c>
      <c r="C78" s="27">
        <v>0.45</v>
      </c>
      <c r="D78" s="37"/>
      <c r="E78" s="40"/>
      <c r="F78" s="40">
        <v>4</v>
      </c>
      <c r="G78" s="42"/>
      <c r="H78" s="42"/>
    </row>
    <row r="79" spans="1:8" ht="13.5" thickBot="1" x14ac:dyDescent="0.25">
      <c r="C79" s="17">
        <f>+SUM(C76:C78)</f>
        <v>1</v>
      </c>
      <c r="D79" s="38"/>
      <c r="G79" s="43"/>
      <c r="H79" s="44"/>
    </row>
  </sheetData>
  <mergeCells count="4">
    <mergeCell ref="A1:E1"/>
    <mergeCell ref="A2:E2"/>
    <mergeCell ref="A24:E24"/>
    <mergeCell ref="A25:E25"/>
  </mergeCells>
  <pageMargins left="0.62992125984251968" right="0.59055118110236227" top="0.59055118110236227" bottom="0.78740157480314965" header="0" footer="0.62992125984251968"/>
  <pageSetup paperSize="9" orientation="portrait" horizontalDpi="300" verticalDpi="300" r:id="rId1"/>
  <headerFooter alignWithMargins="0">
    <oddHeader>&amp;C&amp;"Arial,Negrita"
PRESUPUESTOS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9"/>
  <sheetViews>
    <sheetView topLeftCell="A72" workbookViewId="0">
      <selection activeCell="A91" sqref="A91"/>
    </sheetView>
  </sheetViews>
  <sheetFormatPr baseColWidth="10" defaultColWidth="11.5703125" defaultRowHeight="12.75" x14ac:dyDescent="0.2"/>
  <cols>
    <col min="1" max="1" width="37.140625" style="1" customWidth="1"/>
    <col min="2" max="2" width="17.85546875" style="1" customWidth="1"/>
    <col min="3" max="4" width="17.7109375" style="1" customWidth="1"/>
    <col min="5" max="5" width="13.85546875" style="1" customWidth="1"/>
    <col min="6" max="6" width="12.28515625" style="1" customWidth="1"/>
    <col min="7" max="7" width="11.85546875" style="1" customWidth="1"/>
    <col min="8" max="8" width="10.7109375" style="1" customWidth="1"/>
    <col min="9" max="16384" width="11.5703125" style="1"/>
  </cols>
  <sheetData>
    <row r="1" spans="1:7" x14ac:dyDescent="0.2">
      <c r="A1" s="58" t="s">
        <v>31</v>
      </c>
      <c r="B1" s="59"/>
      <c r="C1" s="59"/>
      <c r="D1" s="59"/>
      <c r="E1" s="60"/>
    </row>
    <row r="2" spans="1:7" ht="13.5" thickBot="1" x14ac:dyDescent="0.25">
      <c r="A2" s="61" t="s">
        <v>32</v>
      </c>
      <c r="B2" s="62"/>
      <c r="C2" s="62"/>
      <c r="D2" s="62"/>
      <c r="E2" s="63"/>
    </row>
    <row r="3" spans="1:7" x14ac:dyDescent="0.2">
      <c r="B3" s="2" t="s">
        <v>13</v>
      </c>
      <c r="C3" s="12">
        <v>0.1</v>
      </c>
      <c r="D3" s="12"/>
      <c r="E3" s="56"/>
      <c r="F3" s="56"/>
    </row>
    <row r="4" spans="1:7" x14ac:dyDescent="0.2">
      <c r="A4" s="3" t="s">
        <v>0</v>
      </c>
      <c r="B4" s="3">
        <v>1500</v>
      </c>
      <c r="C4" s="3"/>
      <c r="D4" s="3"/>
      <c r="E4" s="3"/>
      <c r="F4" s="3"/>
    </row>
    <row r="5" spans="1:7" x14ac:dyDescent="0.2">
      <c r="A5" s="3" t="s">
        <v>1</v>
      </c>
      <c r="B5" s="3">
        <v>1230</v>
      </c>
      <c r="C5" s="3"/>
      <c r="D5" s="3"/>
      <c r="E5" s="3"/>
      <c r="F5" s="3"/>
    </row>
    <row r="6" spans="1:7" x14ac:dyDescent="0.2">
      <c r="A6" s="4" t="s">
        <v>2</v>
      </c>
      <c r="B6" s="4">
        <f>+B4-B5</f>
        <v>270</v>
      </c>
      <c r="C6" s="4"/>
      <c r="D6" s="4"/>
      <c r="E6" s="4"/>
      <c r="F6" s="4"/>
    </row>
    <row r="7" spans="1:7" x14ac:dyDescent="0.2">
      <c r="A7" s="5" t="s">
        <v>34</v>
      </c>
      <c r="B7" s="3">
        <v>90</v>
      </c>
      <c r="C7" s="3"/>
      <c r="D7" s="3"/>
      <c r="E7" s="3"/>
      <c r="F7" s="3"/>
    </row>
    <row r="8" spans="1:7" x14ac:dyDescent="0.2">
      <c r="A8" s="3" t="s">
        <v>3</v>
      </c>
      <c r="B8" s="3">
        <v>50</v>
      </c>
      <c r="C8" s="3"/>
      <c r="D8" s="3"/>
      <c r="E8" s="3"/>
      <c r="F8" s="3"/>
    </row>
    <row r="9" spans="1:7" x14ac:dyDescent="0.2">
      <c r="A9" s="4" t="s">
        <v>4</v>
      </c>
      <c r="B9" s="4">
        <f>+B6-B7-B8</f>
        <v>130</v>
      </c>
      <c r="C9" s="15"/>
      <c r="D9" s="15"/>
      <c r="E9" s="15"/>
      <c r="F9" s="15"/>
    </row>
    <row r="10" spans="1:7" x14ac:dyDescent="0.2">
      <c r="A10" s="3" t="s">
        <v>5</v>
      </c>
      <c r="B10" s="3">
        <v>40</v>
      </c>
      <c r="C10" s="13"/>
      <c r="D10" s="13"/>
      <c r="E10" s="3"/>
      <c r="F10" s="3"/>
    </row>
    <row r="11" spans="1:7" x14ac:dyDescent="0.2">
      <c r="A11" s="4" t="s">
        <v>6</v>
      </c>
      <c r="B11" s="4">
        <f>+B9-B10</f>
        <v>90</v>
      </c>
      <c r="C11" s="4"/>
      <c r="D11" s="4"/>
      <c r="E11" s="4"/>
      <c r="F11" s="4"/>
    </row>
    <row r="12" spans="1:7" x14ac:dyDescent="0.2">
      <c r="A12" s="3" t="s">
        <v>7</v>
      </c>
      <c r="B12" s="3">
        <f>+B11*0.4</f>
        <v>36</v>
      </c>
      <c r="C12" s="3"/>
      <c r="D12" s="3"/>
      <c r="E12" s="3"/>
      <c r="F12" s="3"/>
    </row>
    <row r="13" spans="1:7" x14ac:dyDescent="0.2">
      <c r="A13" s="4" t="s">
        <v>8</v>
      </c>
      <c r="B13" s="4">
        <f>+B11-B12</f>
        <v>54</v>
      </c>
      <c r="C13" s="4"/>
      <c r="D13" s="4"/>
      <c r="E13" s="4"/>
      <c r="F13" s="4"/>
    </row>
    <row r="14" spans="1:7" x14ac:dyDescent="0.2">
      <c r="A14" s="3"/>
      <c r="B14" s="3"/>
      <c r="C14" s="3"/>
      <c r="D14" s="3"/>
      <c r="E14" s="3"/>
      <c r="F14" s="3"/>
    </row>
    <row r="15" spans="1:7" ht="13.5" thickBot="1" x14ac:dyDescent="0.25">
      <c r="A15" s="3" t="s">
        <v>9</v>
      </c>
      <c r="B15" s="3">
        <v>29</v>
      </c>
      <c r="C15" s="3"/>
      <c r="D15" s="3"/>
      <c r="E15" s="3"/>
      <c r="F15" s="3"/>
    </row>
    <row r="16" spans="1:7" ht="13.5" thickBot="1" x14ac:dyDescent="0.25">
      <c r="A16" s="3" t="s">
        <v>10</v>
      </c>
      <c r="B16" s="3">
        <f>+B13-B15</f>
        <v>25</v>
      </c>
      <c r="C16" s="3"/>
      <c r="D16" s="3"/>
      <c r="E16" s="3"/>
      <c r="F16" s="3"/>
      <c r="G16" s="55">
        <f>+C16-D16</f>
        <v>0</v>
      </c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5" t="s">
        <v>49</v>
      </c>
      <c r="B18" s="3">
        <f>+B13/B21</f>
        <v>2.16</v>
      </c>
      <c r="C18" s="3"/>
      <c r="D18" s="3"/>
      <c r="E18" s="3"/>
      <c r="F18" s="3"/>
    </row>
    <row r="19" spans="1:6" x14ac:dyDescent="0.2">
      <c r="A19" s="4" t="s">
        <v>11</v>
      </c>
      <c r="B19" s="4">
        <v>1.1599999999999999</v>
      </c>
      <c r="C19" s="4"/>
      <c r="D19" s="4"/>
      <c r="E19" s="4"/>
      <c r="F19" s="4"/>
    </row>
    <row r="20" spans="1:6" x14ac:dyDescent="0.2">
      <c r="A20" s="3"/>
      <c r="B20" s="3"/>
      <c r="C20" s="3"/>
      <c r="D20" s="3"/>
      <c r="E20" s="3"/>
      <c r="F20" s="3"/>
    </row>
    <row r="21" spans="1:6" x14ac:dyDescent="0.2">
      <c r="A21" s="4" t="s">
        <v>12</v>
      </c>
      <c r="B21" s="4">
        <v>25</v>
      </c>
      <c r="C21" s="4"/>
      <c r="D21" s="4"/>
      <c r="E21" s="4"/>
      <c r="F21" s="4"/>
    </row>
    <row r="22" spans="1:6" x14ac:dyDescent="0.2">
      <c r="A22" s="6"/>
      <c r="B22" s="6"/>
      <c r="C22" s="6"/>
      <c r="D22" s="6"/>
      <c r="E22" s="6"/>
    </row>
    <row r="23" spans="1:6" ht="13.5" thickBot="1" x14ac:dyDescent="0.25"/>
    <row r="24" spans="1:6" x14ac:dyDescent="0.2">
      <c r="A24" s="58" t="s">
        <v>33</v>
      </c>
      <c r="B24" s="59"/>
      <c r="C24" s="59"/>
      <c r="D24" s="59"/>
      <c r="E24" s="60"/>
    </row>
    <row r="25" spans="1:6" ht="13.5" thickBot="1" x14ac:dyDescent="0.25">
      <c r="A25" s="61" t="s">
        <v>32</v>
      </c>
      <c r="B25" s="62"/>
      <c r="C25" s="62"/>
      <c r="D25" s="62"/>
      <c r="E25" s="63"/>
    </row>
    <row r="26" spans="1:6" x14ac:dyDescent="0.2">
      <c r="A26" s="7"/>
      <c r="B26" s="7"/>
      <c r="C26" s="7"/>
      <c r="D26" s="7"/>
      <c r="E26" s="7"/>
    </row>
    <row r="27" spans="1:6" x14ac:dyDescent="0.2">
      <c r="A27" s="7"/>
      <c r="B27" s="8" t="s">
        <v>13</v>
      </c>
      <c r="C27" s="14">
        <f>+C3</f>
        <v>0.1</v>
      </c>
      <c r="D27" s="14"/>
      <c r="E27" s="8"/>
      <c r="F27" s="8"/>
    </row>
    <row r="28" spans="1:6" x14ac:dyDescent="0.2">
      <c r="A28" s="3" t="s">
        <v>14</v>
      </c>
      <c r="B28" s="29">
        <v>15</v>
      </c>
      <c r="C28" s="3"/>
      <c r="D28" s="3"/>
      <c r="E28" s="57"/>
      <c r="F28" s="57"/>
    </row>
    <row r="29" spans="1:6" x14ac:dyDescent="0.2">
      <c r="A29" s="3" t="s">
        <v>15</v>
      </c>
      <c r="B29" s="3">
        <v>180</v>
      </c>
      <c r="C29" s="3"/>
      <c r="D29" s="3"/>
      <c r="E29" s="57"/>
      <c r="F29" s="57"/>
    </row>
    <row r="30" spans="1:6" x14ac:dyDescent="0.2">
      <c r="A30" s="3" t="s">
        <v>16</v>
      </c>
      <c r="B30" s="3">
        <v>270</v>
      </c>
      <c r="C30" s="3"/>
      <c r="D30" s="3"/>
      <c r="E30" s="57"/>
      <c r="F30" s="57"/>
    </row>
    <row r="31" spans="1:6" x14ac:dyDescent="0.2">
      <c r="A31" s="4" t="s">
        <v>17</v>
      </c>
      <c r="B31" s="4">
        <f>SUM(B28:B30)</f>
        <v>465</v>
      </c>
      <c r="C31" s="4"/>
      <c r="D31" s="4"/>
      <c r="E31" s="4"/>
      <c r="F31" s="4"/>
    </row>
    <row r="32" spans="1:6" x14ac:dyDescent="0.2">
      <c r="A32" s="3"/>
      <c r="B32" s="3"/>
      <c r="C32" s="3"/>
      <c r="D32" s="3"/>
      <c r="E32" s="57"/>
      <c r="F32" s="57"/>
    </row>
    <row r="33" spans="1:6" x14ac:dyDescent="0.2">
      <c r="A33" s="3" t="s">
        <v>18</v>
      </c>
      <c r="B33" s="3">
        <v>380</v>
      </c>
      <c r="C33" s="3"/>
      <c r="D33" s="3"/>
      <c r="E33" s="3"/>
      <c r="F33" s="3"/>
    </row>
    <row r="34" spans="1:6" x14ac:dyDescent="0.2">
      <c r="A34" s="4" t="s">
        <v>28</v>
      </c>
      <c r="B34" s="4">
        <f>SUM(B33)</f>
        <v>380</v>
      </c>
      <c r="C34" s="4"/>
      <c r="D34" s="4"/>
      <c r="E34" s="4"/>
      <c r="F34" s="4"/>
    </row>
    <row r="35" spans="1:6" x14ac:dyDescent="0.2">
      <c r="A35" s="4"/>
      <c r="B35" s="4"/>
      <c r="C35" s="3"/>
      <c r="D35" s="3"/>
      <c r="E35" s="57"/>
      <c r="F35" s="57"/>
    </row>
    <row r="36" spans="1:6" x14ac:dyDescent="0.2">
      <c r="A36" s="9" t="s">
        <v>19</v>
      </c>
      <c r="B36" s="9">
        <f>+B31+B34</f>
        <v>845</v>
      </c>
      <c r="C36" s="9"/>
      <c r="D36" s="9"/>
      <c r="E36" s="9"/>
      <c r="F36" s="9"/>
    </row>
    <row r="37" spans="1:6" x14ac:dyDescent="0.2">
      <c r="A37" s="3"/>
      <c r="B37" s="3"/>
      <c r="C37" s="3"/>
      <c r="D37" s="3"/>
      <c r="E37" s="57"/>
      <c r="F37" s="57"/>
    </row>
    <row r="38" spans="1:6" ht="13.5" thickBot="1" x14ac:dyDescent="0.25">
      <c r="A38" s="30"/>
      <c r="B38" s="30"/>
      <c r="C38" s="30"/>
      <c r="D38" s="30"/>
      <c r="E38" s="57"/>
      <c r="F38" s="57"/>
    </row>
    <row r="39" spans="1:6" ht="13.5" thickBot="1" x14ac:dyDescent="0.25">
      <c r="A39" s="33" t="s">
        <v>20</v>
      </c>
      <c r="B39" s="34">
        <v>30</v>
      </c>
      <c r="C39" s="34"/>
      <c r="D39" s="34"/>
      <c r="E39" s="57"/>
      <c r="F39" s="57"/>
    </row>
    <row r="40" spans="1:6" ht="13.5" thickBot="1" x14ac:dyDescent="0.25">
      <c r="A40" s="35" t="s">
        <v>21</v>
      </c>
      <c r="B40" s="36">
        <v>60</v>
      </c>
      <c r="C40" s="36"/>
      <c r="D40" s="34"/>
      <c r="E40" s="57"/>
      <c r="F40" s="57"/>
    </row>
    <row r="41" spans="1:6" x14ac:dyDescent="0.2">
      <c r="A41" s="31" t="s">
        <v>35</v>
      </c>
      <c r="B41" s="32">
        <v>40</v>
      </c>
      <c r="C41" s="32"/>
      <c r="D41" s="32"/>
      <c r="E41" s="57"/>
      <c r="F41" s="57"/>
    </row>
    <row r="42" spans="1:6" x14ac:dyDescent="0.2">
      <c r="A42" s="4" t="s">
        <v>22</v>
      </c>
      <c r="B42" s="15">
        <f>SUM(B39:B41)</f>
        <v>130</v>
      </c>
      <c r="C42" s="15"/>
      <c r="D42" s="15"/>
      <c r="E42" s="15"/>
      <c r="F42" s="15"/>
    </row>
    <row r="43" spans="1:6" x14ac:dyDescent="0.2">
      <c r="A43" s="3" t="s">
        <v>23</v>
      </c>
      <c r="B43" s="13">
        <v>300</v>
      </c>
      <c r="C43" s="13"/>
      <c r="D43" s="13"/>
      <c r="E43" s="57"/>
      <c r="F43" s="57"/>
    </row>
    <row r="44" spans="1:6" x14ac:dyDescent="0.2">
      <c r="A44" s="4" t="s">
        <v>24</v>
      </c>
      <c r="B44" s="15">
        <f>SUM(B43:B43)</f>
        <v>300</v>
      </c>
      <c r="C44" s="15"/>
      <c r="D44" s="15"/>
      <c r="E44" s="15"/>
      <c r="F44" s="15"/>
    </row>
    <row r="45" spans="1:6" x14ac:dyDescent="0.2">
      <c r="A45" s="3"/>
      <c r="B45" s="3"/>
      <c r="C45" s="3"/>
      <c r="D45" s="3"/>
      <c r="E45" s="57"/>
      <c r="F45" s="57"/>
    </row>
    <row r="46" spans="1:6" x14ac:dyDescent="0.2">
      <c r="A46" s="10" t="s">
        <v>29</v>
      </c>
      <c r="B46" s="10">
        <f>+B42+B44</f>
        <v>430</v>
      </c>
      <c r="C46" s="16"/>
      <c r="D46" s="16"/>
      <c r="E46" s="16"/>
      <c r="F46" s="16"/>
    </row>
    <row r="47" spans="1:6" x14ac:dyDescent="0.2">
      <c r="A47" s="10"/>
      <c r="B47" s="10"/>
      <c r="C47" s="3"/>
      <c r="D47" s="3"/>
      <c r="E47" s="57"/>
      <c r="F47" s="57"/>
    </row>
    <row r="48" spans="1:6" x14ac:dyDescent="0.2">
      <c r="A48" s="3" t="s">
        <v>25</v>
      </c>
      <c r="B48" s="13">
        <v>130</v>
      </c>
      <c r="C48" s="13"/>
      <c r="D48" s="13"/>
      <c r="E48" s="13"/>
      <c r="F48" s="13"/>
    </row>
    <row r="49" spans="1:8" x14ac:dyDescent="0.2">
      <c r="A49" s="3" t="s">
        <v>26</v>
      </c>
      <c r="B49" s="3">
        <v>285</v>
      </c>
      <c r="C49" s="3"/>
      <c r="D49" s="3"/>
      <c r="E49" s="57"/>
      <c r="F49" s="57"/>
    </row>
    <row r="50" spans="1:8" x14ac:dyDescent="0.2">
      <c r="A50" s="3"/>
      <c r="B50" s="3"/>
      <c r="C50" s="3"/>
      <c r="D50" s="3"/>
      <c r="E50" s="57"/>
      <c r="F50" s="57"/>
    </row>
    <row r="51" spans="1:8" x14ac:dyDescent="0.2">
      <c r="A51" s="10" t="s">
        <v>30</v>
      </c>
      <c r="B51" s="10">
        <f>SUM(B48:B50)</f>
        <v>415</v>
      </c>
      <c r="C51" s="10"/>
      <c r="D51" s="10"/>
      <c r="E51" s="10"/>
      <c r="F51" s="10"/>
    </row>
    <row r="52" spans="1:8" x14ac:dyDescent="0.2">
      <c r="A52" s="3"/>
      <c r="B52" s="3"/>
      <c r="C52" s="3"/>
      <c r="D52" s="3"/>
      <c r="E52" s="57"/>
      <c r="F52" s="57"/>
    </row>
    <row r="53" spans="1:8" x14ac:dyDescent="0.2">
      <c r="A53" s="3"/>
      <c r="B53" s="3"/>
      <c r="C53" s="3"/>
      <c r="D53" s="3"/>
      <c r="E53" s="57"/>
      <c r="F53" s="57"/>
    </row>
    <row r="54" spans="1:8" x14ac:dyDescent="0.2">
      <c r="A54" s="9" t="s">
        <v>27</v>
      </c>
      <c r="B54" s="9">
        <f>+B46+B51</f>
        <v>845</v>
      </c>
      <c r="C54" s="9"/>
      <c r="D54" s="9"/>
      <c r="E54" s="9"/>
      <c r="F54" s="9"/>
    </row>
    <row r="55" spans="1:8" x14ac:dyDescent="0.2">
      <c r="A55" s="3"/>
      <c r="B55" s="3"/>
      <c r="C55" s="3"/>
      <c r="D55" s="3"/>
      <c r="E55" s="57"/>
      <c r="F55" s="57"/>
    </row>
    <row r="56" spans="1:8" x14ac:dyDescent="0.2">
      <c r="A56" s="3"/>
      <c r="B56" s="3"/>
      <c r="C56" s="3"/>
      <c r="D56" s="3"/>
      <c r="E56" s="57"/>
      <c r="F56" s="57"/>
    </row>
    <row r="57" spans="1:8" ht="30.75" customHeight="1" x14ac:dyDescent="0.2">
      <c r="A57" s="24" t="s">
        <v>45</v>
      </c>
      <c r="B57" s="11">
        <f>B36-B54</f>
        <v>0</v>
      </c>
      <c r="C57" s="39"/>
      <c r="D57" s="39"/>
      <c r="E57" s="39"/>
      <c r="F57" s="39"/>
    </row>
    <row r="59" spans="1:8" ht="13.5" thickBot="1" x14ac:dyDescent="0.25"/>
    <row r="60" spans="1:8" ht="53.25" customHeight="1" thickBot="1" x14ac:dyDescent="0.25">
      <c r="A60" s="51" t="s">
        <v>36</v>
      </c>
      <c r="B60" s="53" t="s">
        <v>40</v>
      </c>
      <c r="C60" s="52" t="s">
        <v>44</v>
      </c>
      <c r="D60" s="48" t="s">
        <v>46</v>
      </c>
      <c r="E60" s="49" t="s">
        <v>47</v>
      </c>
      <c r="F60" s="50" t="s">
        <v>50</v>
      </c>
      <c r="G60" s="54" t="s">
        <v>51</v>
      </c>
      <c r="H60" s="50" t="s">
        <v>48</v>
      </c>
    </row>
    <row r="61" spans="1:8" ht="25.5" x14ac:dyDescent="0.2">
      <c r="A61" s="18" t="s">
        <v>37</v>
      </c>
      <c r="B61" s="21" t="s">
        <v>41</v>
      </c>
      <c r="C61" s="25">
        <v>0.3</v>
      </c>
      <c r="D61" s="45"/>
      <c r="E61" s="46"/>
      <c r="F61" s="47"/>
      <c r="G61" s="47"/>
      <c r="H61" s="47"/>
    </row>
    <row r="62" spans="1:8" ht="25.5" x14ac:dyDescent="0.2">
      <c r="A62" s="19" t="s">
        <v>38</v>
      </c>
      <c r="B62" s="22" t="s">
        <v>42</v>
      </c>
      <c r="C62" s="26">
        <v>0.25</v>
      </c>
      <c r="D62" s="28"/>
      <c r="E62" s="41"/>
      <c r="F62" s="40"/>
      <c r="G62" s="40"/>
      <c r="H62" s="40"/>
    </row>
    <row r="63" spans="1:8" ht="26.25" thickBot="1" x14ac:dyDescent="0.25">
      <c r="A63" s="20" t="s">
        <v>39</v>
      </c>
      <c r="B63" s="23" t="s">
        <v>43</v>
      </c>
      <c r="C63" s="27">
        <v>0.45</v>
      </c>
      <c r="D63" s="37"/>
      <c r="E63" s="40"/>
      <c r="F63" s="40">
        <v>4</v>
      </c>
      <c r="G63" s="42"/>
      <c r="H63" s="42"/>
    </row>
    <row r="64" spans="1:8" ht="13.5" thickBot="1" x14ac:dyDescent="0.25">
      <c r="C64" s="17">
        <f>+SUM(C61:C63)</f>
        <v>1</v>
      </c>
      <c r="D64" s="38"/>
      <c r="G64" s="43"/>
      <c r="H64" s="44"/>
    </row>
    <row r="66" spans="1:8" ht="13.5" thickBot="1" x14ac:dyDescent="0.25"/>
    <row r="67" spans="1:8" ht="53.25" customHeight="1" thickBot="1" x14ac:dyDescent="0.25">
      <c r="A67" s="51" t="s">
        <v>36</v>
      </c>
      <c r="B67" s="53" t="s">
        <v>40</v>
      </c>
      <c r="C67" s="52" t="s">
        <v>44</v>
      </c>
      <c r="D67" s="48" t="s">
        <v>46</v>
      </c>
      <c r="E67" s="49" t="s">
        <v>47</v>
      </c>
      <c r="F67" s="50" t="s">
        <v>50</v>
      </c>
      <c r="G67" s="54" t="s">
        <v>51</v>
      </c>
      <c r="H67" s="50" t="s">
        <v>48</v>
      </c>
    </row>
    <row r="68" spans="1:8" ht="25.5" x14ac:dyDescent="0.2">
      <c r="A68" s="18" t="s">
        <v>37</v>
      </c>
      <c r="B68" s="21" t="s">
        <v>41</v>
      </c>
      <c r="C68" s="25">
        <v>0.3</v>
      </c>
      <c r="D68" s="45"/>
      <c r="E68" s="46"/>
      <c r="F68" s="47"/>
      <c r="G68" s="47"/>
      <c r="H68" s="47"/>
    </row>
    <row r="69" spans="1:8" ht="25.5" x14ac:dyDescent="0.2">
      <c r="A69" s="19" t="s">
        <v>38</v>
      </c>
      <c r="B69" s="22" t="s">
        <v>42</v>
      </c>
      <c r="C69" s="26">
        <v>0.25</v>
      </c>
      <c r="D69" s="28"/>
      <c r="E69" s="41"/>
      <c r="F69" s="40"/>
      <c r="G69" s="40"/>
      <c r="H69" s="40"/>
    </row>
    <row r="70" spans="1:8" ht="26.25" thickBot="1" x14ac:dyDescent="0.25">
      <c r="A70" s="20" t="s">
        <v>39</v>
      </c>
      <c r="B70" s="23" t="s">
        <v>43</v>
      </c>
      <c r="C70" s="27">
        <v>0.45</v>
      </c>
      <c r="D70" s="37"/>
      <c r="E70" s="40"/>
      <c r="F70" s="40">
        <v>4</v>
      </c>
      <c r="G70" s="42"/>
      <c r="H70" s="42"/>
    </row>
    <row r="71" spans="1:8" ht="13.5" thickBot="1" x14ac:dyDescent="0.25">
      <c r="C71" s="17">
        <f>+SUM(C68:C70)</f>
        <v>1</v>
      </c>
      <c r="D71" s="38"/>
      <c r="G71" s="43"/>
      <c r="H71" s="44"/>
    </row>
    <row r="74" spans="1:8" ht="13.5" thickBot="1" x14ac:dyDescent="0.25"/>
    <row r="75" spans="1:8" ht="53.25" customHeight="1" thickBot="1" x14ac:dyDescent="0.25">
      <c r="A75" s="51" t="s">
        <v>36</v>
      </c>
      <c r="B75" s="53" t="s">
        <v>40</v>
      </c>
      <c r="C75" s="52" t="s">
        <v>44</v>
      </c>
      <c r="D75" s="48" t="s">
        <v>46</v>
      </c>
      <c r="E75" s="49" t="s">
        <v>47</v>
      </c>
      <c r="F75" s="50" t="s">
        <v>50</v>
      </c>
      <c r="G75" s="54" t="s">
        <v>51</v>
      </c>
      <c r="H75" s="50" t="s">
        <v>48</v>
      </c>
    </row>
    <row r="76" spans="1:8" ht="25.5" x14ac:dyDescent="0.2">
      <c r="A76" s="18" t="s">
        <v>37</v>
      </c>
      <c r="B76" s="21" t="s">
        <v>41</v>
      </c>
      <c r="C76" s="25">
        <v>0.3</v>
      </c>
      <c r="D76" s="45"/>
      <c r="E76" s="46"/>
      <c r="F76" s="47"/>
      <c r="G76" s="47"/>
      <c r="H76" s="47"/>
    </row>
    <row r="77" spans="1:8" ht="25.5" x14ac:dyDescent="0.2">
      <c r="A77" s="19" t="s">
        <v>38</v>
      </c>
      <c r="B77" s="22" t="s">
        <v>42</v>
      </c>
      <c r="C77" s="26">
        <v>0.25</v>
      </c>
      <c r="D77" s="28"/>
      <c r="E77" s="41"/>
      <c r="F77" s="40"/>
      <c r="G77" s="40"/>
      <c r="H77" s="40"/>
    </row>
    <row r="78" spans="1:8" ht="26.25" thickBot="1" x14ac:dyDescent="0.25">
      <c r="A78" s="20" t="s">
        <v>39</v>
      </c>
      <c r="B78" s="23" t="s">
        <v>43</v>
      </c>
      <c r="C78" s="27">
        <v>0.45</v>
      </c>
      <c r="D78" s="37"/>
      <c r="E78" s="40"/>
      <c r="F78" s="40">
        <v>4</v>
      </c>
      <c r="G78" s="42"/>
      <c r="H78" s="42"/>
    </row>
    <row r="79" spans="1:8" ht="13.5" thickBot="1" x14ac:dyDescent="0.25">
      <c r="C79" s="17">
        <f>+SUM(C76:C78)</f>
        <v>1</v>
      </c>
      <c r="D79" s="38"/>
      <c r="G79" s="43"/>
      <c r="H79" s="44"/>
    </row>
  </sheetData>
  <mergeCells count="4">
    <mergeCell ref="A1:E1"/>
    <mergeCell ref="A2:E2"/>
    <mergeCell ref="A24:E24"/>
    <mergeCell ref="A25:E25"/>
  </mergeCells>
  <pageMargins left="0.62992125984251968" right="0.59055118110236227" top="0.59055118110236227" bottom="0.78740157480314965" header="0" footer="0.62992125984251968"/>
  <pageSetup paperSize="9" orientation="portrait" horizontalDpi="300" verticalDpi="300" r:id="rId1"/>
  <headerFooter alignWithMargins="0">
    <oddHeader>&amp;C&amp;"Arial,Negrita"
PRESUPUESTOS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FAFE8-C3E4-4ABB-971F-5ED455E11C47}">
  <dimension ref="A1:H79"/>
  <sheetViews>
    <sheetView tabSelected="1" topLeftCell="A68" workbookViewId="0">
      <selection activeCell="H84" sqref="H84"/>
    </sheetView>
  </sheetViews>
  <sheetFormatPr baseColWidth="10" defaultColWidth="11.5703125" defaultRowHeight="12.75" x14ac:dyDescent="0.2"/>
  <cols>
    <col min="1" max="1" width="37.140625" style="1" customWidth="1"/>
    <col min="2" max="2" width="17.85546875" style="1" customWidth="1"/>
    <col min="3" max="4" width="17.7109375" style="1" customWidth="1"/>
    <col min="5" max="5" width="13.85546875" style="1" customWidth="1"/>
    <col min="6" max="6" width="12.28515625" style="1" customWidth="1"/>
    <col min="7" max="7" width="11.85546875" style="1" customWidth="1"/>
    <col min="8" max="8" width="10.7109375" style="1" customWidth="1"/>
    <col min="9" max="16384" width="11.5703125" style="1"/>
  </cols>
  <sheetData>
    <row r="1" spans="1:7" x14ac:dyDescent="0.2">
      <c r="A1" s="58" t="s">
        <v>31</v>
      </c>
      <c r="B1" s="59"/>
      <c r="C1" s="59"/>
      <c r="D1" s="59"/>
      <c r="E1" s="60"/>
    </row>
    <row r="2" spans="1:7" ht="13.5" thickBot="1" x14ac:dyDescent="0.25">
      <c r="A2" s="61" t="s">
        <v>32</v>
      </c>
      <c r="B2" s="62"/>
      <c r="C2" s="62"/>
      <c r="D2" s="62"/>
      <c r="E2" s="63"/>
    </row>
    <row r="3" spans="1:7" x14ac:dyDescent="0.2">
      <c r="B3" s="2" t="s">
        <v>13</v>
      </c>
      <c r="C3" s="12">
        <v>0.15</v>
      </c>
      <c r="D3" s="12"/>
      <c r="E3" s="56"/>
      <c r="F3" s="56"/>
    </row>
    <row r="4" spans="1:7" x14ac:dyDescent="0.2">
      <c r="A4" s="3" t="s">
        <v>0</v>
      </c>
      <c r="B4" s="3">
        <v>1500</v>
      </c>
      <c r="C4" s="3"/>
      <c r="D4" s="3"/>
      <c r="E4" s="3"/>
      <c r="F4" s="3"/>
    </row>
    <row r="5" spans="1:7" x14ac:dyDescent="0.2">
      <c r="A5" s="3" t="s">
        <v>1</v>
      </c>
      <c r="B5" s="3">
        <v>1230</v>
      </c>
      <c r="C5" s="3"/>
      <c r="D5" s="3"/>
      <c r="E5" s="3"/>
      <c r="F5" s="3"/>
    </row>
    <row r="6" spans="1:7" x14ac:dyDescent="0.2">
      <c r="A6" s="4" t="s">
        <v>2</v>
      </c>
      <c r="B6" s="4">
        <f>+B4-B5</f>
        <v>270</v>
      </c>
      <c r="C6" s="4"/>
      <c r="D6" s="4"/>
      <c r="E6" s="4"/>
      <c r="F6" s="4"/>
    </row>
    <row r="7" spans="1:7" x14ac:dyDescent="0.2">
      <c r="A7" s="5" t="s">
        <v>34</v>
      </c>
      <c r="B7" s="3">
        <v>90</v>
      </c>
      <c r="C7" s="3"/>
      <c r="D7" s="3"/>
      <c r="E7" s="3"/>
      <c r="F7" s="3"/>
    </row>
    <row r="8" spans="1:7" x14ac:dyDescent="0.2">
      <c r="A8" s="3" t="s">
        <v>3</v>
      </c>
      <c r="B8" s="3">
        <v>50</v>
      </c>
      <c r="C8" s="3"/>
      <c r="D8" s="3"/>
      <c r="E8" s="3"/>
      <c r="F8" s="3"/>
    </row>
    <row r="9" spans="1:7" x14ac:dyDescent="0.2">
      <c r="A9" s="4" t="s">
        <v>4</v>
      </c>
      <c r="B9" s="4">
        <f>+B6-B7-B8</f>
        <v>130</v>
      </c>
      <c r="C9" s="15"/>
      <c r="D9" s="15"/>
      <c r="E9" s="15"/>
      <c r="F9" s="15"/>
    </row>
    <row r="10" spans="1:7" x14ac:dyDescent="0.2">
      <c r="A10" s="3" t="s">
        <v>5</v>
      </c>
      <c r="B10" s="3">
        <v>40</v>
      </c>
      <c r="C10" s="13"/>
      <c r="D10" s="13"/>
      <c r="E10" s="3"/>
      <c r="F10" s="3"/>
    </row>
    <row r="11" spans="1:7" x14ac:dyDescent="0.2">
      <c r="A11" s="4" t="s">
        <v>6</v>
      </c>
      <c r="B11" s="4">
        <f>+B9-B10</f>
        <v>90</v>
      </c>
      <c r="C11" s="4"/>
      <c r="D11" s="4"/>
      <c r="E11" s="4"/>
      <c r="F11" s="4"/>
    </row>
    <row r="12" spans="1:7" x14ac:dyDescent="0.2">
      <c r="A12" s="3" t="s">
        <v>7</v>
      </c>
      <c r="B12" s="3">
        <f>+B11*0.4</f>
        <v>36</v>
      </c>
      <c r="C12" s="3"/>
      <c r="D12" s="3"/>
      <c r="E12" s="3"/>
      <c r="F12" s="3"/>
    </row>
    <row r="13" spans="1:7" x14ac:dyDescent="0.2">
      <c r="A13" s="4" t="s">
        <v>8</v>
      </c>
      <c r="B13" s="4">
        <f>+B11-B12</f>
        <v>54</v>
      </c>
      <c r="C13" s="4"/>
      <c r="D13" s="4"/>
      <c r="E13" s="4"/>
      <c r="F13" s="4"/>
    </row>
    <row r="14" spans="1:7" x14ac:dyDescent="0.2">
      <c r="A14" s="3"/>
      <c r="B14" s="3"/>
      <c r="C14" s="3"/>
      <c r="D14" s="3"/>
      <c r="E14" s="3"/>
      <c r="F14" s="3"/>
    </row>
    <row r="15" spans="1:7" ht="13.5" thickBot="1" x14ac:dyDescent="0.25">
      <c r="A15" s="3" t="s">
        <v>9</v>
      </c>
      <c r="B15" s="3">
        <v>29</v>
      </c>
      <c r="C15" s="3"/>
      <c r="D15" s="3"/>
      <c r="E15" s="3"/>
      <c r="F15" s="3"/>
    </row>
    <row r="16" spans="1:7" ht="13.5" thickBot="1" x14ac:dyDescent="0.25">
      <c r="A16" s="3" t="s">
        <v>10</v>
      </c>
      <c r="B16" s="3">
        <f>+B13-B15</f>
        <v>25</v>
      </c>
      <c r="C16" s="3"/>
      <c r="D16" s="3"/>
      <c r="E16" s="3"/>
      <c r="F16" s="3"/>
      <c r="G16" s="55">
        <f>+C16-D16</f>
        <v>0</v>
      </c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5" t="s">
        <v>49</v>
      </c>
      <c r="B18" s="3">
        <f>+B13/B21</f>
        <v>2.16</v>
      </c>
      <c r="C18" s="3"/>
      <c r="D18" s="3"/>
      <c r="E18" s="3"/>
      <c r="F18" s="3"/>
    </row>
    <row r="19" spans="1:6" x14ac:dyDescent="0.2">
      <c r="A19" s="4" t="s">
        <v>11</v>
      </c>
      <c r="B19" s="4">
        <v>1.1599999999999999</v>
      </c>
      <c r="C19" s="4"/>
      <c r="D19" s="4"/>
      <c r="E19" s="4"/>
      <c r="F19" s="4"/>
    </row>
    <row r="20" spans="1:6" x14ac:dyDescent="0.2">
      <c r="A20" s="3"/>
      <c r="B20" s="3"/>
      <c r="C20" s="3"/>
      <c r="D20" s="3"/>
      <c r="E20" s="3"/>
      <c r="F20" s="3"/>
    </row>
    <row r="21" spans="1:6" x14ac:dyDescent="0.2">
      <c r="A21" s="4" t="s">
        <v>12</v>
      </c>
      <c r="B21" s="4">
        <v>25</v>
      </c>
      <c r="C21" s="4"/>
      <c r="D21" s="4"/>
      <c r="E21" s="4"/>
      <c r="F21" s="4"/>
    </row>
    <row r="22" spans="1:6" x14ac:dyDescent="0.2">
      <c r="A22" s="6"/>
      <c r="B22" s="6"/>
      <c r="C22" s="6"/>
      <c r="D22" s="6"/>
      <c r="E22" s="6"/>
    </row>
    <row r="23" spans="1:6" ht="13.5" thickBot="1" x14ac:dyDescent="0.25"/>
    <row r="24" spans="1:6" x14ac:dyDescent="0.2">
      <c r="A24" s="58" t="s">
        <v>33</v>
      </c>
      <c r="B24" s="59"/>
      <c r="C24" s="59"/>
      <c r="D24" s="59"/>
      <c r="E24" s="60"/>
    </row>
    <row r="25" spans="1:6" ht="13.5" thickBot="1" x14ac:dyDescent="0.25">
      <c r="A25" s="61" t="s">
        <v>32</v>
      </c>
      <c r="B25" s="62"/>
      <c r="C25" s="62"/>
      <c r="D25" s="62"/>
      <c r="E25" s="63"/>
    </row>
    <row r="26" spans="1:6" x14ac:dyDescent="0.2">
      <c r="A26" s="7"/>
      <c r="B26" s="7"/>
      <c r="C26" s="7"/>
      <c r="D26" s="7"/>
      <c r="E26" s="7"/>
    </row>
    <row r="27" spans="1:6" x14ac:dyDescent="0.2">
      <c r="A27" s="7"/>
      <c r="B27" s="8" t="s">
        <v>13</v>
      </c>
      <c r="C27" s="14">
        <f>+C3</f>
        <v>0.15</v>
      </c>
      <c r="D27" s="14"/>
      <c r="E27" s="8"/>
      <c r="F27" s="8"/>
    </row>
    <row r="28" spans="1:6" x14ac:dyDescent="0.2">
      <c r="A28" s="3" t="s">
        <v>14</v>
      </c>
      <c r="B28" s="29">
        <v>15</v>
      </c>
      <c r="C28" s="3"/>
      <c r="D28" s="3"/>
      <c r="E28" s="57"/>
      <c r="F28" s="57"/>
    </row>
    <row r="29" spans="1:6" x14ac:dyDescent="0.2">
      <c r="A29" s="3" t="s">
        <v>15</v>
      </c>
      <c r="B29" s="3">
        <v>180</v>
      </c>
      <c r="C29" s="3"/>
      <c r="D29" s="3"/>
      <c r="E29" s="57"/>
      <c r="F29" s="57"/>
    </row>
    <row r="30" spans="1:6" x14ac:dyDescent="0.2">
      <c r="A30" s="3" t="s">
        <v>16</v>
      </c>
      <c r="B30" s="3">
        <v>270</v>
      </c>
      <c r="C30" s="3"/>
      <c r="D30" s="3"/>
      <c r="E30" s="57"/>
      <c r="F30" s="57"/>
    </row>
    <row r="31" spans="1:6" x14ac:dyDescent="0.2">
      <c r="A31" s="4" t="s">
        <v>17</v>
      </c>
      <c r="B31" s="4">
        <f>SUM(B28:B30)</f>
        <v>465</v>
      </c>
      <c r="C31" s="4"/>
      <c r="D31" s="4"/>
      <c r="E31" s="4"/>
      <c r="F31" s="4"/>
    </row>
    <row r="32" spans="1:6" x14ac:dyDescent="0.2">
      <c r="A32" s="3"/>
      <c r="B32" s="3"/>
      <c r="C32" s="3"/>
      <c r="D32" s="3"/>
      <c r="E32" s="57"/>
      <c r="F32" s="57"/>
    </row>
    <row r="33" spans="1:6" x14ac:dyDescent="0.2">
      <c r="A33" s="3" t="s">
        <v>18</v>
      </c>
      <c r="B33" s="3">
        <v>380</v>
      </c>
      <c r="C33" s="3"/>
      <c r="D33" s="3"/>
      <c r="E33" s="57"/>
      <c r="F33" s="57"/>
    </row>
    <row r="34" spans="1:6" x14ac:dyDescent="0.2">
      <c r="A34" s="4" t="s">
        <v>28</v>
      </c>
      <c r="B34" s="4">
        <f>SUM(B33)</f>
        <v>380</v>
      </c>
      <c r="C34" s="4"/>
      <c r="D34" s="4"/>
      <c r="E34" s="4"/>
      <c r="F34" s="4"/>
    </row>
    <row r="35" spans="1:6" x14ac:dyDescent="0.2">
      <c r="A35" s="4"/>
      <c r="B35" s="4"/>
      <c r="C35" s="3"/>
      <c r="D35" s="3"/>
      <c r="E35" s="57"/>
      <c r="F35" s="57"/>
    </row>
    <row r="36" spans="1:6" x14ac:dyDescent="0.2">
      <c r="A36" s="9" t="s">
        <v>19</v>
      </c>
      <c r="B36" s="9">
        <f>+B31+B34</f>
        <v>845</v>
      </c>
      <c r="C36" s="9"/>
      <c r="D36" s="9"/>
      <c r="E36" s="9"/>
      <c r="F36" s="9"/>
    </row>
    <row r="37" spans="1:6" x14ac:dyDescent="0.2">
      <c r="A37" s="3"/>
      <c r="B37" s="3"/>
      <c r="C37" s="3"/>
      <c r="D37" s="3"/>
      <c r="E37" s="57"/>
      <c r="F37" s="57"/>
    </row>
    <row r="38" spans="1:6" ht="13.5" thickBot="1" x14ac:dyDescent="0.25">
      <c r="A38" s="30"/>
      <c r="B38" s="30"/>
      <c r="C38" s="30"/>
      <c r="D38" s="30"/>
      <c r="E38" s="57"/>
      <c r="F38" s="57"/>
    </row>
    <row r="39" spans="1:6" ht="13.5" thickBot="1" x14ac:dyDescent="0.25">
      <c r="A39" s="33" t="s">
        <v>20</v>
      </c>
      <c r="B39" s="34">
        <v>30</v>
      </c>
      <c r="C39" s="34"/>
      <c r="D39" s="34"/>
      <c r="E39" s="57"/>
      <c r="F39" s="57"/>
    </row>
    <row r="40" spans="1:6" ht="13.5" thickBot="1" x14ac:dyDescent="0.25">
      <c r="A40" s="35" t="s">
        <v>21</v>
      </c>
      <c r="B40" s="36">
        <v>60</v>
      </c>
      <c r="C40" s="36"/>
      <c r="D40" s="34"/>
      <c r="E40" s="57"/>
      <c r="F40" s="57"/>
    </row>
    <row r="41" spans="1:6" x14ac:dyDescent="0.2">
      <c r="A41" s="31" t="s">
        <v>35</v>
      </c>
      <c r="B41" s="32">
        <v>40</v>
      </c>
      <c r="C41" s="32"/>
      <c r="D41" s="32"/>
      <c r="E41" s="57"/>
      <c r="F41" s="57"/>
    </row>
    <row r="42" spans="1:6" x14ac:dyDescent="0.2">
      <c r="A42" s="4" t="s">
        <v>22</v>
      </c>
      <c r="B42" s="15">
        <f>SUM(B39:B41)</f>
        <v>130</v>
      </c>
      <c r="C42" s="15"/>
      <c r="D42" s="15"/>
      <c r="E42" s="15"/>
      <c r="F42" s="15"/>
    </row>
    <row r="43" spans="1:6" x14ac:dyDescent="0.2">
      <c r="A43" s="3" t="s">
        <v>23</v>
      </c>
      <c r="B43" s="13">
        <v>300</v>
      </c>
      <c r="C43" s="13"/>
      <c r="D43" s="13"/>
      <c r="E43" s="57"/>
      <c r="F43" s="57"/>
    </row>
    <row r="44" spans="1:6" x14ac:dyDescent="0.2">
      <c r="A44" s="4" t="s">
        <v>24</v>
      </c>
      <c r="B44" s="15">
        <f>SUM(B43:B43)</f>
        <v>300</v>
      </c>
      <c r="C44" s="15"/>
      <c r="D44" s="15"/>
      <c r="E44" s="15"/>
      <c r="F44" s="15"/>
    </row>
    <row r="45" spans="1:6" x14ac:dyDescent="0.2">
      <c r="A45" s="3"/>
      <c r="B45" s="3"/>
      <c r="C45" s="3"/>
      <c r="D45" s="3"/>
      <c r="E45" s="57"/>
      <c r="F45" s="57"/>
    </row>
    <row r="46" spans="1:6" x14ac:dyDescent="0.2">
      <c r="A46" s="10" t="s">
        <v>29</v>
      </c>
      <c r="B46" s="10">
        <f>+B42+B44</f>
        <v>430</v>
      </c>
      <c r="C46" s="16"/>
      <c r="D46" s="16"/>
      <c r="E46" s="16"/>
      <c r="F46" s="16"/>
    </row>
    <row r="47" spans="1:6" x14ac:dyDescent="0.2">
      <c r="A47" s="10"/>
      <c r="B47" s="10"/>
      <c r="C47" s="3"/>
      <c r="D47" s="3"/>
      <c r="E47" s="57"/>
      <c r="F47" s="57"/>
    </row>
    <row r="48" spans="1:6" x14ac:dyDescent="0.2">
      <c r="A48" s="3" t="s">
        <v>25</v>
      </c>
      <c r="B48" s="13">
        <v>130</v>
      </c>
      <c r="C48" s="13"/>
      <c r="D48" s="13"/>
      <c r="E48" s="13"/>
      <c r="F48" s="13"/>
    </row>
    <row r="49" spans="1:8" x14ac:dyDescent="0.2">
      <c r="A49" s="3" t="s">
        <v>26</v>
      </c>
      <c r="B49" s="3">
        <v>285</v>
      </c>
      <c r="C49" s="3"/>
      <c r="D49" s="3"/>
      <c r="E49" s="57"/>
      <c r="F49" s="57"/>
    </row>
    <row r="50" spans="1:8" x14ac:dyDescent="0.2">
      <c r="A50" s="3"/>
      <c r="B50" s="3"/>
      <c r="C50" s="3"/>
      <c r="D50" s="3"/>
      <c r="E50" s="57"/>
      <c r="F50" s="57"/>
    </row>
    <row r="51" spans="1:8" x14ac:dyDescent="0.2">
      <c r="A51" s="10" t="s">
        <v>30</v>
      </c>
      <c r="B51" s="10">
        <f>SUM(B48:B50)</f>
        <v>415</v>
      </c>
      <c r="C51" s="10"/>
      <c r="D51" s="10"/>
      <c r="E51" s="10"/>
      <c r="F51" s="10"/>
    </row>
    <row r="52" spans="1:8" x14ac:dyDescent="0.2">
      <c r="A52" s="3"/>
      <c r="B52" s="3"/>
      <c r="C52" s="3"/>
      <c r="D52" s="3"/>
      <c r="E52" s="57"/>
      <c r="F52" s="57"/>
    </row>
    <row r="53" spans="1:8" x14ac:dyDescent="0.2">
      <c r="A53" s="3"/>
      <c r="B53" s="3"/>
      <c r="C53" s="3"/>
      <c r="D53" s="3"/>
      <c r="E53" s="57"/>
      <c r="F53" s="57"/>
    </row>
    <row r="54" spans="1:8" x14ac:dyDescent="0.2">
      <c r="A54" s="9" t="s">
        <v>27</v>
      </c>
      <c r="B54" s="9">
        <f>+B46+B51</f>
        <v>845</v>
      </c>
      <c r="C54" s="9"/>
      <c r="D54" s="9"/>
      <c r="E54" s="9"/>
      <c r="F54" s="9"/>
    </row>
    <row r="55" spans="1:8" x14ac:dyDescent="0.2">
      <c r="A55" s="3"/>
      <c r="B55" s="3"/>
      <c r="C55" s="3"/>
      <c r="D55" s="3"/>
      <c r="E55" s="57"/>
      <c r="F55" s="57"/>
    </row>
    <row r="56" spans="1:8" x14ac:dyDescent="0.2">
      <c r="A56" s="3"/>
      <c r="B56" s="3"/>
      <c r="C56" s="3"/>
      <c r="D56" s="3"/>
      <c r="E56" s="57"/>
      <c r="F56" s="57"/>
    </row>
    <row r="57" spans="1:8" ht="30.75" customHeight="1" x14ac:dyDescent="0.2">
      <c r="A57" s="24" t="s">
        <v>45</v>
      </c>
      <c r="B57" s="11">
        <f>B36-B54</f>
        <v>0</v>
      </c>
      <c r="C57" s="39"/>
      <c r="D57" s="39"/>
      <c r="E57" s="39"/>
      <c r="F57" s="39"/>
    </row>
    <row r="59" spans="1:8" ht="13.5" thickBot="1" x14ac:dyDescent="0.25"/>
    <row r="60" spans="1:8" ht="53.25" customHeight="1" thickBot="1" x14ac:dyDescent="0.25">
      <c r="A60" s="51" t="s">
        <v>36</v>
      </c>
      <c r="B60" s="53" t="s">
        <v>40</v>
      </c>
      <c r="C60" s="52" t="s">
        <v>44</v>
      </c>
      <c r="D60" s="48" t="s">
        <v>46</v>
      </c>
      <c r="E60" s="49" t="s">
        <v>47</v>
      </c>
      <c r="F60" s="50" t="s">
        <v>50</v>
      </c>
      <c r="G60" s="54" t="s">
        <v>51</v>
      </c>
      <c r="H60" s="50" t="s">
        <v>48</v>
      </c>
    </row>
    <row r="61" spans="1:8" ht="25.5" x14ac:dyDescent="0.2">
      <c r="A61" s="18" t="s">
        <v>37</v>
      </c>
      <c r="B61" s="21" t="s">
        <v>41</v>
      </c>
      <c r="C61" s="25">
        <v>0.3</v>
      </c>
      <c r="D61" s="45"/>
      <c r="E61" s="46"/>
      <c r="F61" s="47"/>
      <c r="G61" s="47"/>
      <c r="H61" s="47"/>
    </row>
    <row r="62" spans="1:8" ht="25.5" x14ac:dyDescent="0.2">
      <c r="A62" s="19" t="s">
        <v>38</v>
      </c>
      <c r="B62" s="22" t="s">
        <v>42</v>
      </c>
      <c r="C62" s="26">
        <v>0.25</v>
      </c>
      <c r="D62" s="28"/>
      <c r="E62" s="41"/>
      <c r="F62" s="40"/>
      <c r="G62" s="40"/>
      <c r="H62" s="40"/>
    </row>
    <row r="63" spans="1:8" ht="26.25" thickBot="1" x14ac:dyDescent="0.25">
      <c r="A63" s="20" t="s">
        <v>39</v>
      </c>
      <c r="B63" s="23" t="s">
        <v>43</v>
      </c>
      <c r="C63" s="27">
        <v>0.45</v>
      </c>
      <c r="D63" s="37"/>
      <c r="E63" s="40"/>
      <c r="F63" s="40">
        <v>4</v>
      </c>
      <c r="G63" s="42"/>
      <c r="H63" s="42"/>
    </row>
    <row r="64" spans="1:8" ht="13.5" thickBot="1" x14ac:dyDescent="0.25">
      <c r="C64" s="17">
        <f>+SUM(C61:C63)</f>
        <v>1</v>
      </c>
      <c r="D64" s="38"/>
      <c r="G64" s="43"/>
      <c r="H64" s="44"/>
    </row>
    <row r="66" spans="1:8" ht="13.5" thickBot="1" x14ac:dyDescent="0.25"/>
    <row r="67" spans="1:8" ht="53.25" customHeight="1" thickBot="1" x14ac:dyDescent="0.25">
      <c r="A67" s="51" t="s">
        <v>36</v>
      </c>
      <c r="B67" s="53" t="s">
        <v>40</v>
      </c>
      <c r="C67" s="52" t="s">
        <v>44</v>
      </c>
      <c r="D67" s="48" t="s">
        <v>46</v>
      </c>
      <c r="E67" s="49" t="s">
        <v>47</v>
      </c>
      <c r="F67" s="50" t="s">
        <v>50</v>
      </c>
      <c r="G67" s="54" t="s">
        <v>51</v>
      </c>
      <c r="H67" s="50" t="s">
        <v>48</v>
      </c>
    </row>
    <row r="68" spans="1:8" ht="25.5" x14ac:dyDescent="0.2">
      <c r="A68" s="18" t="s">
        <v>37</v>
      </c>
      <c r="B68" s="21" t="s">
        <v>41</v>
      </c>
      <c r="C68" s="25">
        <v>0.3</v>
      </c>
      <c r="D68" s="45"/>
      <c r="E68" s="46"/>
      <c r="F68" s="47"/>
      <c r="G68" s="47"/>
      <c r="H68" s="47"/>
    </row>
    <row r="69" spans="1:8" ht="25.5" x14ac:dyDescent="0.2">
      <c r="A69" s="19" t="s">
        <v>38</v>
      </c>
      <c r="B69" s="22" t="s">
        <v>42</v>
      </c>
      <c r="C69" s="26">
        <v>0.25</v>
      </c>
      <c r="D69" s="28"/>
      <c r="E69" s="41"/>
      <c r="F69" s="40"/>
      <c r="G69" s="40"/>
      <c r="H69" s="40"/>
    </row>
    <row r="70" spans="1:8" ht="26.25" thickBot="1" x14ac:dyDescent="0.25">
      <c r="A70" s="20" t="s">
        <v>39</v>
      </c>
      <c r="B70" s="23" t="s">
        <v>43</v>
      </c>
      <c r="C70" s="27">
        <v>0.45</v>
      </c>
      <c r="D70" s="37"/>
      <c r="E70" s="40"/>
      <c r="F70" s="40">
        <v>4</v>
      </c>
      <c r="G70" s="42"/>
      <c r="H70" s="42"/>
    </row>
    <row r="71" spans="1:8" ht="13.5" thickBot="1" x14ac:dyDescent="0.25">
      <c r="C71" s="17">
        <f>+SUM(C68:C70)</f>
        <v>1</v>
      </c>
      <c r="D71" s="38"/>
      <c r="G71" s="43"/>
      <c r="H71" s="44"/>
    </row>
    <row r="74" spans="1:8" ht="13.5" thickBot="1" x14ac:dyDescent="0.25"/>
    <row r="75" spans="1:8" ht="53.25" customHeight="1" thickBot="1" x14ac:dyDescent="0.25">
      <c r="A75" s="51" t="s">
        <v>36</v>
      </c>
      <c r="B75" s="53" t="s">
        <v>40</v>
      </c>
      <c r="C75" s="52" t="s">
        <v>44</v>
      </c>
      <c r="D75" s="48" t="s">
        <v>46</v>
      </c>
      <c r="E75" s="49" t="s">
        <v>47</v>
      </c>
      <c r="F75" s="50" t="s">
        <v>50</v>
      </c>
      <c r="G75" s="54" t="s">
        <v>51</v>
      </c>
      <c r="H75" s="50" t="s">
        <v>48</v>
      </c>
    </row>
    <row r="76" spans="1:8" ht="25.5" x14ac:dyDescent="0.2">
      <c r="A76" s="18" t="s">
        <v>37</v>
      </c>
      <c r="B76" s="21" t="s">
        <v>41</v>
      </c>
      <c r="C76" s="25">
        <v>0.3</v>
      </c>
      <c r="D76" s="45"/>
      <c r="E76" s="46"/>
      <c r="F76" s="47"/>
      <c r="G76" s="47"/>
      <c r="H76" s="47"/>
    </row>
    <row r="77" spans="1:8" ht="25.5" x14ac:dyDescent="0.2">
      <c r="A77" s="19" t="s">
        <v>38</v>
      </c>
      <c r="B77" s="22" t="s">
        <v>42</v>
      </c>
      <c r="C77" s="26">
        <v>0.25</v>
      </c>
      <c r="D77" s="28"/>
      <c r="E77" s="41"/>
      <c r="F77" s="40"/>
      <c r="G77" s="40"/>
      <c r="H77" s="40"/>
    </row>
    <row r="78" spans="1:8" ht="26.25" thickBot="1" x14ac:dyDescent="0.25">
      <c r="A78" s="20" t="s">
        <v>39</v>
      </c>
      <c r="B78" s="23" t="s">
        <v>43</v>
      </c>
      <c r="C78" s="27">
        <v>0.45</v>
      </c>
      <c r="D78" s="37"/>
      <c r="E78" s="40"/>
      <c r="F78" s="40">
        <v>4</v>
      </c>
      <c r="G78" s="42"/>
      <c r="H78" s="42"/>
    </row>
    <row r="79" spans="1:8" ht="13.5" thickBot="1" x14ac:dyDescent="0.25">
      <c r="C79" s="17">
        <f>+SUM(C76:C78)</f>
        <v>1</v>
      </c>
      <c r="D79" s="38"/>
      <c r="G79" s="43"/>
      <c r="H79" s="44"/>
    </row>
  </sheetData>
  <mergeCells count="4">
    <mergeCell ref="A1:E1"/>
    <mergeCell ref="A2:E2"/>
    <mergeCell ref="A24:E24"/>
    <mergeCell ref="A25:E25"/>
  </mergeCells>
  <pageMargins left="0.62992125984251968" right="0.59055118110236227" top="0.59055118110236227" bottom="0.78740157480314965" header="0" footer="0.62992125984251968"/>
  <pageSetup paperSize="9" orientation="portrait" horizontalDpi="300" verticalDpi="300" r:id="rId1"/>
  <headerFooter alignWithMargins="0">
    <oddHeader>&amp;C&amp;"Arial,Negrita"
PRESUPUESTOS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ESTADOS PROFORMA 10%</vt:lpstr>
      <vt:lpstr>ESTADOS PROFORMA 15%</vt:lpstr>
      <vt:lpstr>E.PR(deprec=;plant y equi =) </vt:lpstr>
      <vt:lpstr>ESTADOS PROFORMA -8%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RB&amp;GB</dc:creator>
  <cp:lastModifiedBy>Karina Alexandra Alvarez Basantes</cp:lastModifiedBy>
  <cp:lastPrinted>2017-03-30T00:13:26Z</cp:lastPrinted>
  <dcterms:created xsi:type="dcterms:W3CDTF">2004-10-06T04:32:04Z</dcterms:created>
  <dcterms:modified xsi:type="dcterms:W3CDTF">2023-12-20T03:30:53Z</dcterms:modified>
</cp:coreProperties>
</file>