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PERIODO 2024 2SS\NOTAS 2024 2S Primer Parc\"/>
    </mc:Choice>
  </mc:AlternateContent>
  <xr:revisionPtr revIDLastSave="0" documentId="13_ncr:1_{5D443ABE-2E03-4CF6-A822-F29EBFE43A53}" xr6:coauthVersionLast="47" xr6:coauthVersionMax="47" xr10:uidLastSave="{00000000-0000-0000-0000-000000000000}"/>
  <bookViews>
    <workbookView xWindow="-108" yWindow="-108" windowWidth="23256" windowHeight="12456" activeTab="1" xr2:uid="{108B817B-7969-400C-8363-0F3E53102A42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2" l="1"/>
  <c r="AA5" i="2"/>
  <c r="AA6" i="2"/>
  <c r="AA7" i="2"/>
  <c r="AA8" i="2"/>
  <c r="AA9" i="2"/>
  <c r="AA10" i="2"/>
  <c r="AA11" i="2"/>
  <c r="AA12" i="2"/>
  <c r="AA13" i="2"/>
  <c r="AA14" i="2"/>
  <c r="AA16" i="2"/>
  <c r="AA17" i="2"/>
  <c r="AA18" i="2"/>
  <c r="AA19" i="2"/>
  <c r="AA20" i="2"/>
  <c r="AA21" i="2"/>
  <c r="AA22" i="2"/>
  <c r="AA23" i="2"/>
  <c r="AA24" i="2"/>
  <c r="AA25" i="2"/>
  <c r="AA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3" i="2"/>
  <c r="S4" i="2"/>
  <c r="S5" i="2"/>
  <c r="S6" i="2"/>
  <c r="S7" i="2"/>
  <c r="S8" i="2"/>
  <c r="S9" i="2"/>
  <c r="S10" i="2"/>
  <c r="S11" i="2"/>
  <c r="S12" i="2"/>
  <c r="S13" i="2"/>
  <c r="S14" i="2"/>
  <c r="S16" i="2"/>
  <c r="S17" i="2"/>
  <c r="S18" i="2"/>
  <c r="S19" i="2"/>
  <c r="S20" i="2"/>
  <c r="S21" i="2"/>
  <c r="S22" i="2"/>
  <c r="S23" i="2"/>
  <c r="S24" i="2"/>
  <c r="S25" i="2"/>
  <c r="S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3" i="2"/>
  <c r="R14" i="2"/>
  <c r="Q17" i="2"/>
  <c r="R17" i="2" s="1"/>
  <c r="Q18" i="2"/>
  <c r="R18" i="2" s="1"/>
  <c r="I7" i="2"/>
  <c r="Q7" i="2" s="1"/>
  <c r="R7" i="2" s="1"/>
  <c r="I9" i="2"/>
  <c r="Q9" i="2" s="1"/>
  <c r="R9" i="2" s="1"/>
  <c r="I10" i="2"/>
  <c r="Q10" i="2" s="1"/>
  <c r="R10" i="2" s="1"/>
  <c r="I11" i="2"/>
  <c r="Q11" i="2" s="1"/>
  <c r="R11" i="2" s="1"/>
  <c r="I19" i="2"/>
  <c r="Q19" i="2" s="1"/>
  <c r="R19" i="2" s="1"/>
  <c r="I21" i="2"/>
  <c r="Q21" i="2" s="1"/>
  <c r="R21" i="2" s="1"/>
  <c r="I22" i="2"/>
  <c r="Q22" i="2" s="1"/>
  <c r="R22" i="2" s="1"/>
  <c r="I23" i="2"/>
  <c r="Q23" i="2" s="1"/>
  <c r="R23" i="2" s="1"/>
  <c r="I24" i="2"/>
  <c r="Q24" i="2" s="1"/>
  <c r="R24" i="2" s="1"/>
  <c r="I25" i="2"/>
  <c r="Q25" i="2" s="1"/>
  <c r="R25" i="2" s="1"/>
  <c r="I3" i="2"/>
  <c r="Q3" i="2" s="1"/>
  <c r="R3" i="2" s="1"/>
  <c r="F4" i="2"/>
  <c r="I4" i="2" s="1"/>
  <c r="Q4" i="2" s="1"/>
  <c r="R4" i="2" s="1"/>
  <c r="F5" i="2"/>
  <c r="I5" i="2" s="1"/>
  <c r="Q5" i="2" s="1"/>
  <c r="R5" i="2" s="1"/>
  <c r="F6" i="2"/>
  <c r="I6" i="2" s="1"/>
  <c r="F7" i="2"/>
  <c r="F8" i="2"/>
  <c r="I8" i="2" s="1"/>
  <c r="Q8" i="2" s="1"/>
  <c r="R8" i="2" s="1"/>
  <c r="F9" i="2"/>
  <c r="F10" i="2"/>
  <c r="F11" i="2"/>
  <c r="F12" i="2"/>
  <c r="I12" i="2" s="1"/>
  <c r="Q12" i="2" s="1"/>
  <c r="R12" i="2" s="1"/>
  <c r="F13" i="2"/>
  <c r="I13" i="2" s="1"/>
  <c r="Q13" i="2" s="1"/>
  <c r="R13" i="2" s="1"/>
  <c r="F14" i="2"/>
  <c r="I14" i="2" s="1"/>
  <c r="F15" i="2"/>
  <c r="I15" i="2" s="1"/>
  <c r="Q15" i="2" s="1"/>
  <c r="R15" i="2" s="1"/>
  <c r="S15" i="2" s="1"/>
  <c r="AA15" i="2" s="1"/>
  <c r="F16" i="2"/>
  <c r="I16" i="2" s="1"/>
  <c r="Q16" i="2" s="1"/>
  <c r="R16" i="2" s="1"/>
  <c r="F17" i="2"/>
  <c r="I17" i="2" s="1"/>
  <c r="F18" i="2"/>
  <c r="I18" i="2" s="1"/>
  <c r="F19" i="2"/>
  <c r="F20" i="2"/>
  <c r="I20" i="2" s="1"/>
  <c r="Q20" i="2" s="1"/>
  <c r="R20" i="2" s="1"/>
  <c r="F21" i="2"/>
  <c r="F22" i="2"/>
  <c r="F23" i="2"/>
  <c r="F24" i="2"/>
  <c r="F25" i="2"/>
  <c r="F3" i="2"/>
  <c r="AB11" i="1"/>
  <c r="AB12" i="1"/>
  <c r="AB13" i="1"/>
  <c r="U10" i="1"/>
  <c r="U11" i="1"/>
  <c r="U12" i="1"/>
  <c r="U22" i="1"/>
  <c r="U26" i="1"/>
  <c r="H4" i="1"/>
  <c r="H5" i="1"/>
  <c r="H6" i="1"/>
  <c r="H7" i="1"/>
  <c r="H8" i="1"/>
  <c r="H9" i="1"/>
  <c r="H10" i="1"/>
  <c r="AD10" i="1" s="1"/>
  <c r="H11" i="1"/>
  <c r="AD11" i="1" s="1"/>
  <c r="H16" i="1"/>
  <c r="H17" i="1"/>
  <c r="H18" i="1"/>
  <c r="H19" i="1"/>
  <c r="H20" i="1"/>
  <c r="H21" i="1"/>
  <c r="H22" i="1"/>
  <c r="H26" i="1"/>
  <c r="AA10" i="1"/>
  <c r="AB10" i="1" s="1"/>
  <c r="AA22" i="1"/>
  <c r="AB22" i="1" s="1"/>
  <c r="Z4" i="1"/>
  <c r="AA4" i="1" s="1"/>
  <c r="AB4" i="1" s="1"/>
  <c r="Z5" i="1"/>
  <c r="AA5" i="1" s="1"/>
  <c r="AB5" i="1" s="1"/>
  <c r="Z6" i="1"/>
  <c r="AA6" i="1" s="1"/>
  <c r="AB6" i="1" s="1"/>
  <c r="Z7" i="1"/>
  <c r="AA7" i="1" s="1"/>
  <c r="AB7" i="1" s="1"/>
  <c r="Z8" i="1"/>
  <c r="AA8" i="1" s="1"/>
  <c r="AB8" i="1" s="1"/>
  <c r="Z9" i="1"/>
  <c r="AA9" i="1" s="1"/>
  <c r="AB9" i="1" s="1"/>
  <c r="Z10" i="1"/>
  <c r="Z11" i="1"/>
  <c r="AA11" i="1" s="1"/>
  <c r="Z12" i="1"/>
  <c r="AA12" i="1" s="1"/>
  <c r="Z13" i="1"/>
  <c r="AA13" i="1" s="1"/>
  <c r="Z14" i="1"/>
  <c r="AA14" i="1" s="1"/>
  <c r="AB14" i="1" s="1"/>
  <c r="Z15" i="1"/>
  <c r="AA15" i="1" s="1"/>
  <c r="AB15" i="1" s="1"/>
  <c r="Z16" i="1"/>
  <c r="AA16" i="1" s="1"/>
  <c r="AB16" i="1" s="1"/>
  <c r="Z17" i="1"/>
  <c r="AA17" i="1" s="1"/>
  <c r="AB17" i="1" s="1"/>
  <c r="Z18" i="1"/>
  <c r="AA18" i="1" s="1"/>
  <c r="AB18" i="1" s="1"/>
  <c r="Z19" i="1"/>
  <c r="AA19" i="1" s="1"/>
  <c r="AB19" i="1" s="1"/>
  <c r="Z20" i="1"/>
  <c r="AA20" i="1" s="1"/>
  <c r="AB20" i="1" s="1"/>
  <c r="Z21" i="1"/>
  <c r="AA21" i="1" s="1"/>
  <c r="AB21" i="1" s="1"/>
  <c r="Z22" i="1"/>
  <c r="Z23" i="1"/>
  <c r="AA23" i="1" s="1"/>
  <c r="AB23" i="1" s="1"/>
  <c r="Z24" i="1"/>
  <c r="AA24" i="1" s="1"/>
  <c r="AB24" i="1" s="1"/>
  <c r="Z25" i="1"/>
  <c r="AA25" i="1" s="1"/>
  <c r="AB25" i="1" s="1"/>
  <c r="Z26" i="1"/>
  <c r="AA26" i="1" s="1"/>
  <c r="AB26" i="1" s="1"/>
  <c r="AD26" i="1" s="1"/>
  <c r="Z27" i="1"/>
  <c r="AA27" i="1" s="1"/>
  <c r="AB27" i="1" s="1"/>
  <c r="Z3" i="1"/>
  <c r="AA3" i="1" s="1"/>
  <c r="AB3" i="1" s="1"/>
  <c r="T7" i="1"/>
  <c r="U7" i="1" s="1"/>
  <c r="T8" i="1"/>
  <c r="U8" i="1" s="1"/>
  <c r="R4" i="1"/>
  <c r="S4" i="1" s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T19" i="1" s="1"/>
  <c r="U19" i="1" s="1"/>
  <c r="R20" i="1"/>
  <c r="S20" i="1" s="1"/>
  <c r="T20" i="1" s="1"/>
  <c r="U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3" i="1"/>
  <c r="S3" i="1" s="1"/>
  <c r="N13" i="1"/>
  <c r="T13" i="1" s="1"/>
  <c r="U13" i="1" s="1"/>
  <c r="N14" i="1"/>
  <c r="T14" i="1" s="1"/>
  <c r="U14" i="1" s="1"/>
  <c r="N27" i="1"/>
  <c r="T27" i="1" s="1"/>
  <c r="U27" i="1" s="1"/>
  <c r="M6" i="1"/>
  <c r="N6" i="1" s="1"/>
  <c r="T6" i="1" s="1"/>
  <c r="U6" i="1" s="1"/>
  <c r="M7" i="1"/>
  <c r="N7" i="1" s="1"/>
  <c r="M8" i="1"/>
  <c r="N8" i="1" s="1"/>
  <c r="M9" i="1"/>
  <c r="N9" i="1" s="1"/>
  <c r="M10" i="1"/>
  <c r="N10" i="1" s="1"/>
  <c r="T10" i="1" s="1"/>
  <c r="M11" i="1"/>
  <c r="N11" i="1" s="1"/>
  <c r="T11" i="1" s="1"/>
  <c r="M12" i="1"/>
  <c r="N12" i="1" s="1"/>
  <c r="T12" i="1" s="1"/>
  <c r="M13" i="1"/>
  <c r="M14" i="1"/>
  <c r="M15" i="1"/>
  <c r="N15" i="1" s="1"/>
  <c r="T15" i="1" s="1"/>
  <c r="U15" i="1" s="1"/>
  <c r="M16" i="1"/>
  <c r="N16" i="1" s="1"/>
  <c r="T16" i="1" s="1"/>
  <c r="U16" i="1" s="1"/>
  <c r="M17" i="1"/>
  <c r="N17" i="1" s="1"/>
  <c r="T17" i="1" s="1"/>
  <c r="U17" i="1" s="1"/>
  <c r="M18" i="1"/>
  <c r="N18" i="1" s="1"/>
  <c r="T18" i="1" s="1"/>
  <c r="U18" i="1" s="1"/>
  <c r="M19" i="1"/>
  <c r="N19" i="1" s="1"/>
  <c r="M20" i="1"/>
  <c r="N20" i="1" s="1"/>
  <c r="M21" i="1"/>
  <c r="N21" i="1" s="1"/>
  <c r="M22" i="1"/>
  <c r="N22" i="1" s="1"/>
  <c r="T22" i="1" s="1"/>
  <c r="M23" i="1"/>
  <c r="N23" i="1" s="1"/>
  <c r="T23" i="1" s="1"/>
  <c r="U23" i="1" s="1"/>
  <c r="M24" i="1"/>
  <c r="N24" i="1" s="1"/>
  <c r="T24" i="1" s="1"/>
  <c r="U24" i="1" s="1"/>
  <c r="M25" i="1"/>
  <c r="N25" i="1" s="1"/>
  <c r="T25" i="1" s="1"/>
  <c r="U25" i="1" s="1"/>
  <c r="M26" i="1"/>
  <c r="N26" i="1" s="1"/>
  <c r="M27" i="1"/>
  <c r="M4" i="1"/>
  <c r="N4" i="1" s="1"/>
  <c r="T4" i="1" s="1"/>
  <c r="U4" i="1" s="1"/>
  <c r="M5" i="1"/>
  <c r="N5" i="1" s="1"/>
  <c r="T5" i="1" s="1"/>
  <c r="U5" i="1" s="1"/>
  <c r="M3" i="1"/>
  <c r="N3" i="1" s="1"/>
  <c r="T3" i="1" s="1"/>
  <c r="U3" i="1" s="1"/>
  <c r="G4" i="1"/>
  <c r="G5" i="1"/>
  <c r="G6" i="1"/>
  <c r="G7" i="1"/>
  <c r="G8" i="1"/>
  <c r="G9" i="1"/>
  <c r="G10" i="1"/>
  <c r="G11" i="1"/>
  <c r="G12" i="1"/>
  <c r="H12" i="1" s="1"/>
  <c r="AD12" i="1" s="1"/>
  <c r="G13" i="1"/>
  <c r="H13" i="1" s="1"/>
  <c r="AD13" i="1" s="1"/>
  <c r="G14" i="1"/>
  <c r="H14" i="1" s="1"/>
  <c r="G15" i="1"/>
  <c r="H15" i="1" s="1"/>
  <c r="G16" i="1"/>
  <c r="G17" i="1"/>
  <c r="G18" i="1"/>
  <c r="G19" i="1"/>
  <c r="G20" i="1"/>
  <c r="G21" i="1"/>
  <c r="G22" i="1"/>
  <c r="G23" i="1"/>
  <c r="H23" i="1" s="1"/>
  <c r="G24" i="1"/>
  <c r="H24" i="1" s="1"/>
  <c r="AD24" i="1" s="1"/>
  <c r="G25" i="1"/>
  <c r="H25" i="1" s="1"/>
  <c r="AD25" i="1" s="1"/>
  <c r="G27" i="1"/>
  <c r="H27" i="1" s="1"/>
  <c r="AD27" i="1" s="1"/>
  <c r="G3" i="1"/>
  <c r="H3" i="1" s="1"/>
  <c r="AD3" i="1" s="1"/>
  <c r="AD14" i="1" l="1"/>
  <c r="AD15" i="1"/>
  <c r="AD23" i="1"/>
  <c r="AD16" i="1"/>
  <c r="AD9" i="1"/>
  <c r="AD8" i="1"/>
  <c r="AD7" i="1"/>
  <c r="AD22" i="1"/>
  <c r="AD6" i="1"/>
  <c r="AD21" i="1"/>
  <c r="AD5" i="1"/>
  <c r="AD20" i="1"/>
  <c r="AD4" i="1"/>
  <c r="AD19" i="1"/>
  <c r="T21" i="1"/>
  <c r="U21" i="1" s="1"/>
  <c r="T9" i="1"/>
  <c r="U9" i="1" s="1"/>
  <c r="AD18" i="1"/>
  <c r="AD17" i="1"/>
</calcChain>
</file>

<file path=xl/sharedStrings.xml><?xml version="1.0" encoding="utf-8"?>
<sst xmlns="http://schemas.openxmlformats.org/spreadsheetml/2006/main" count="136" uniqueCount="86">
  <si>
    <t>ALCIVAR VELASQUEZ BEYKER</t>
  </si>
  <si>
    <t>BELTRAN LAINEZ JEYSON STEVEN</t>
  </si>
  <si>
    <t>CAIZA MORALES ROBINSON</t>
  </si>
  <si>
    <t>CARGUA CHALAN JHONN MICHAEL</t>
  </si>
  <si>
    <t>CHAVEZ PILCO ERICK JOEL</t>
  </si>
  <si>
    <t>CUNDURI MORALES DANNY</t>
  </si>
  <si>
    <t>GARCIA ALMACHI ANDERSON</t>
  </si>
  <si>
    <t>GUACHUN GUAPISACA JESSICA</t>
  </si>
  <si>
    <t>GUARACA CURICHUMBI MAIRA</t>
  </si>
  <si>
    <t>HARO CISNEROS EDISON</t>
  </si>
  <si>
    <t>JARA MUESES EDWIN SMITH</t>
  </si>
  <si>
    <t>LANDAZURI TANDAZO MARYLIN</t>
  </si>
  <si>
    <t>MALQUIN SANI ANDERSON JOEL</t>
  </si>
  <si>
    <t>MEJIA VALDIVIESO NATALY</t>
  </si>
  <si>
    <t>NUÑEZ PILATAXI JOSUE JOEL</t>
  </si>
  <si>
    <t>PALLASCO ESPAÑA HENRY GABRIEL</t>
  </si>
  <si>
    <t>PUCHA PILCO DARWIN VLADIMIR</t>
  </si>
  <si>
    <t>QUEZADA GUEVARA DANIELA</t>
  </si>
  <si>
    <t>REINO GUNSHA RICHARD</t>
  </si>
  <si>
    <t>RUMANCELA CUYAGO GARETH</t>
  </si>
  <si>
    <t>SANCHEZ TELLO KEVIN ANTONIO</t>
  </si>
  <si>
    <t>SIZA VILLARREAL STALYN XAVIER</t>
  </si>
  <si>
    <t>SUAREZ PILATAXI JOAN JOSUE</t>
  </si>
  <si>
    <t>VILLA COCHANCELA FRANCISCO</t>
  </si>
  <si>
    <t>YEROVI AMBATO CRISTIAN</t>
  </si>
  <si>
    <t>CONS 3</t>
  </si>
  <si>
    <t>TRA CLA 3</t>
  </si>
  <si>
    <t>DEBER 2</t>
  </si>
  <si>
    <t>EXAM (10)</t>
  </si>
  <si>
    <t>LIMIT f(X)</t>
  </si>
  <si>
    <t>DERIV f(x)</t>
  </si>
  <si>
    <t>DEBER(10)</t>
  </si>
  <si>
    <t>LIM ALG</t>
  </si>
  <si>
    <t>FUNC_ ALG</t>
  </si>
  <si>
    <t>TEST  (10)</t>
  </si>
  <si>
    <t xml:space="preserve">FUN Y MOD </t>
  </si>
  <si>
    <t>LIM INFIN</t>
  </si>
  <si>
    <t>ACT</t>
  </si>
  <si>
    <t>TRAB (10)</t>
  </si>
  <si>
    <t>Deriv Func</t>
  </si>
  <si>
    <t>Preg Com Der</t>
  </si>
  <si>
    <t>PROM (10)</t>
  </si>
  <si>
    <t>TEST_EXA</t>
  </si>
  <si>
    <t>TEST_EXAM</t>
  </si>
  <si>
    <t>PROM  (10)</t>
  </si>
  <si>
    <t>NOTA 1</t>
  </si>
  <si>
    <t>DEB TES EXAM</t>
  </si>
  <si>
    <t>NOTA 2</t>
  </si>
  <si>
    <t>PROM</t>
  </si>
  <si>
    <t>Ex Der + Act</t>
  </si>
  <si>
    <t>TRA_EXA DER</t>
  </si>
  <si>
    <t>TRA _TES_EXA</t>
  </si>
  <si>
    <t>C_D_TC</t>
  </si>
  <si>
    <t>C_D_T.C.</t>
  </si>
  <si>
    <t>CD (3,5)</t>
  </si>
  <si>
    <t>PAE (3,5)</t>
  </si>
  <si>
    <t>AAA (3)</t>
  </si>
  <si>
    <t>Prim Parc</t>
  </si>
  <si>
    <t>CÁLCULO EN UNA VARIABLE</t>
  </si>
  <si>
    <t>CONS (2)</t>
  </si>
  <si>
    <t>DEBER (2)</t>
  </si>
  <si>
    <t xml:space="preserve">ACT </t>
  </si>
  <si>
    <t>INVER</t>
  </si>
  <si>
    <t>FUN_TRIG</t>
  </si>
  <si>
    <t>TRAB_INTE</t>
  </si>
  <si>
    <t>POR PARTES</t>
  </si>
  <si>
    <t>FRAC_PAR</t>
  </si>
  <si>
    <t>TR_CLAS (4)</t>
  </si>
  <si>
    <t>Lec (10)</t>
  </si>
  <si>
    <t>Der_F(x) Trig</t>
  </si>
  <si>
    <t>Lecc_(10)</t>
  </si>
  <si>
    <t>Integ_2</t>
  </si>
  <si>
    <t>Test_INT2</t>
  </si>
  <si>
    <t>TRAB_DERI_2</t>
  </si>
  <si>
    <t>TRAB_DERI_1</t>
  </si>
  <si>
    <t>CAMB_VAR</t>
  </si>
  <si>
    <t xml:space="preserve">NOTA </t>
  </si>
  <si>
    <t>ACT_Int</t>
  </si>
  <si>
    <t>Proyec</t>
  </si>
  <si>
    <t>Inves_form</t>
  </si>
  <si>
    <t>PROM 810)</t>
  </si>
  <si>
    <t>Lecc_proy</t>
  </si>
  <si>
    <t>TRA_Lecc</t>
  </si>
  <si>
    <t>TR_CON_DEB</t>
  </si>
  <si>
    <t xml:space="preserve">PROM </t>
  </si>
  <si>
    <t>2do Parc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</si>
</sst>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3AEFD-F5D1-45CF-ABF8-858C57BDAF8A}">
  <dimension ref="A1:AD27"/>
  <sheetViews>
    <sheetView topLeftCell="A6" zoomScale="109" workbookViewId="0">
      <selection activeCell="A2" sqref="A2:B27"/>
    </sheetView>
  </sheetViews>
  <sheetFormatPr baseColWidth="10" defaultRowHeight="14.4" x14ac:dyDescent="0.3"/>
  <cols>
    <col min="1" max="1" width="3" style="1" bestFit="1" customWidth="1"/>
    <col min="2" max="2" width="31.77734375" customWidth="1"/>
    <col min="3" max="3" width="8.21875" style="4" hidden="1" customWidth="1"/>
    <col min="4" max="4" width="7.5546875" style="1" hidden="1" customWidth="1"/>
    <col min="5" max="5" width="7.5546875" style="4" hidden="1" customWidth="1"/>
    <col min="6" max="6" width="5.5546875" style="4" hidden="1" customWidth="1"/>
    <col min="7" max="7" width="7.88671875" style="4" hidden="1" customWidth="1"/>
    <col min="8" max="8" width="6.44140625" style="4" bestFit="1" customWidth="1"/>
    <col min="9" max="9" width="3.77734375" style="4" customWidth="1"/>
    <col min="10" max="10" width="9" style="4" hidden="1" customWidth="1"/>
    <col min="11" max="12" width="7.88671875" style="4" hidden="1" customWidth="1"/>
    <col min="13" max="13" width="8.33203125" style="4" hidden="1" customWidth="1"/>
    <col min="14" max="14" width="10.21875" style="4" hidden="1" customWidth="1"/>
    <col min="15" max="15" width="3.44140625" style="4" hidden="1" customWidth="1"/>
    <col min="16" max="16" width="10.77734375" style="4" hidden="1" customWidth="1"/>
    <col min="17" max="17" width="11.109375" style="4" hidden="1" customWidth="1"/>
    <col min="18" max="18" width="8.33203125" style="4" hidden="1" customWidth="1"/>
    <col min="19" max="19" width="9.5546875" style="4" hidden="1" customWidth="1"/>
    <col min="20" max="20" width="9.88671875" style="4" hidden="1" customWidth="1"/>
    <col min="21" max="21" width="6.88671875" style="4" bestFit="1" customWidth="1"/>
    <col min="22" max="22" width="3.88671875" style="4" customWidth="1"/>
    <col min="23" max="23" width="5.77734375" style="1" hidden="1" customWidth="1"/>
    <col min="24" max="24" width="7.33203125" style="1" hidden="1" customWidth="1"/>
    <col min="25" max="25" width="6.33203125" style="1" hidden="1" customWidth="1"/>
    <col min="26" max="26" width="8" style="1" hidden="1" customWidth="1"/>
    <col min="27" max="27" width="9.5546875" style="4" hidden="1" customWidth="1"/>
    <col min="28" max="28" width="10.21875" style="1" customWidth="1"/>
    <col min="29" max="29" width="4.21875" customWidth="1"/>
    <col min="30" max="30" width="9.21875" style="1" bestFit="1" customWidth="1"/>
  </cols>
  <sheetData>
    <row r="1" spans="1:30" x14ac:dyDescent="0.3">
      <c r="C1" s="5" t="s">
        <v>34</v>
      </c>
      <c r="D1" s="7" t="s">
        <v>28</v>
      </c>
      <c r="E1" s="5" t="s">
        <v>28</v>
      </c>
      <c r="F1" s="5"/>
      <c r="G1" s="11" t="s">
        <v>41</v>
      </c>
      <c r="H1" s="6" t="s">
        <v>48</v>
      </c>
      <c r="I1" s="5"/>
      <c r="J1" s="5" t="s">
        <v>31</v>
      </c>
      <c r="K1" s="5" t="s">
        <v>31</v>
      </c>
      <c r="L1" s="5" t="s">
        <v>31</v>
      </c>
      <c r="M1" s="9" t="s">
        <v>44</v>
      </c>
      <c r="N1" s="9" t="s">
        <v>45</v>
      </c>
      <c r="O1" s="5"/>
      <c r="P1" s="5" t="s">
        <v>38</v>
      </c>
      <c r="Q1" s="5" t="s">
        <v>38</v>
      </c>
      <c r="R1" s="5" t="s">
        <v>48</v>
      </c>
      <c r="S1" s="9" t="s">
        <v>47</v>
      </c>
      <c r="T1" s="5" t="s">
        <v>41</v>
      </c>
      <c r="U1" s="6" t="s">
        <v>48</v>
      </c>
      <c r="V1" s="5"/>
      <c r="W1" s="5"/>
      <c r="X1" s="5"/>
      <c r="Y1" s="5"/>
      <c r="Z1" s="5" t="s">
        <v>45</v>
      </c>
      <c r="AA1" s="9" t="s">
        <v>41</v>
      </c>
      <c r="AB1" s="6" t="s">
        <v>48</v>
      </c>
      <c r="AD1" s="18" t="s">
        <v>48</v>
      </c>
    </row>
    <row r="2" spans="1:30" x14ac:dyDescent="0.3">
      <c r="B2" s="21" t="s">
        <v>58</v>
      </c>
      <c r="C2" s="5" t="s">
        <v>33</v>
      </c>
      <c r="D2" s="7" t="s">
        <v>29</v>
      </c>
      <c r="E2" s="5" t="s">
        <v>30</v>
      </c>
      <c r="F2" s="5" t="s">
        <v>37</v>
      </c>
      <c r="G2" s="11" t="s">
        <v>42</v>
      </c>
      <c r="H2" s="6" t="s">
        <v>54</v>
      </c>
      <c r="I2" s="5"/>
      <c r="J2" s="5" t="s">
        <v>35</v>
      </c>
      <c r="K2" s="5" t="s">
        <v>32</v>
      </c>
      <c r="L2" s="5" t="s">
        <v>36</v>
      </c>
      <c r="M2" s="9" t="s">
        <v>43</v>
      </c>
      <c r="N2" s="9" t="s">
        <v>46</v>
      </c>
      <c r="O2" s="5"/>
      <c r="P2" s="5" t="s">
        <v>40</v>
      </c>
      <c r="Q2" s="5" t="s">
        <v>39</v>
      </c>
      <c r="R2" s="5" t="s">
        <v>49</v>
      </c>
      <c r="S2" s="9" t="s">
        <v>50</v>
      </c>
      <c r="T2" s="5" t="s">
        <v>51</v>
      </c>
      <c r="U2" s="6" t="s">
        <v>55</v>
      </c>
      <c r="V2" s="5"/>
      <c r="W2" s="5" t="s">
        <v>25</v>
      </c>
      <c r="X2" s="5" t="s">
        <v>26</v>
      </c>
      <c r="Y2" s="5" t="s">
        <v>27</v>
      </c>
      <c r="Z2" s="5" t="s">
        <v>53</v>
      </c>
      <c r="AA2" s="9" t="s">
        <v>52</v>
      </c>
      <c r="AB2" s="6" t="s">
        <v>56</v>
      </c>
      <c r="AD2" s="18" t="s">
        <v>57</v>
      </c>
    </row>
    <row r="3" spans="1:30" x14ac:dyDescent="0.3">
      <c r="A3" s="2">
        <v>1</v>
      </c>
      <c r="B3" s="3" t="s">
        <v>0</v>
      </c>
      <c r="C3" s="8">
        <v>7</v>
      </c>
      <c r="D3" s="2">
        <v>6.5</v>
      </c>
      <c r="E3" s="8">
        <v>2.75</v>
      </c>
      <c r="F3" s="8">
        <v>1</v>
      </c>
      <c r="G3" s="10">
        <f>ROUND((SUM(C3:F3)/3),2)</f>
        <v>5.75</v>
      </c>
      <c r="H3" s="16">
        <f>ROUND((G3*3.5)/10,2)</f>
        <v>2.0099999999999998</v>
      </c>
      <c r="I3" s="8"/>
      <c r="J3" s="8">
        <v>7.5</v>
      </c>
      <c r="K3" s="8">
        <v>8</v>
      </c>
      <c r="L3" s="8">
        <v>8</v>
      </c>
      <c r="M3" s="12">
        <f>ROUND((SUM(C3:D3)/2),2)</f>
        <v>6.75</v>
      </c>
      <c r="N3" s="13">
        <f>ROUND((SUM(J3:M3)/4),2)</f>
        <v>7.56</v>
      </c>
      <c r="O3" s="8"/>
      <c r="P3" s="8">
        <v>10</v>
      </c>
      <c r="Q3" s="8">
        <v>9</v>
      </c>
      <c r="R3" s="8">
        <f>SUM(E3:F3)</f>
        <v>3.75</v>
      </c>
      <c r="S3" s="13">
        <f>ROUND((SUM(P3:R3)/3),2)</f>
        <v>7.58</v>
      </c>
      <c r="T3" s="10">
        <f>ROUND((SUM(N3,S3)/2),2)</f>
        <v>7.57</v>
      </c>
      <c r="U3" s="16">
        <f>ROUND((T3*3.5)/10,2)</f>
        <v>2.65</v>
      </c>
      <c r="V3" s="8"/>
      <c r="W3" s="2">
        <v>2.5</v>
      </c>
      <c r="X3" s="2">
        <v>2</v>
      </c>
      <c r="Y3" s="2">
        <v>1.5</v>
      </c>
      <c r="Z3" s="15">
        <f>SUM(W3:Y3)</f>
        <v>6</v>
      </c>
      <c r="AA3" s="10">
        <f>ROUND((Z3*10)/8,2)</f>
        <v>7.5</v>
      </c>
      <c r="AB3" s="17">
        <f>ROUND((AA3*3)/10,2)</f>
        <v>2.25</v>
      </c>
      <c r="AD3" s="19">
        <f t="shared" ref="AD3:AD27" si="0">SUM(H3,U3,AB3)</f>
        <v>6.91</v>
      </c>
    </row>
    <row r="4" spans="1:30" x14ac:dyDescent="0.3">
      <c r="A4" s="2">
        <v>2</v>
      </c>
      <c r="B4" s="3" t="s">
        <v>1</v>
      </c>
      <c r="C4" s="14">
        <v>9</v>
      </c>
      <c r="D4" s="2">
        <v>6.75</v>
      </c>
      <c r="E4" s="8">
        <v>7.75</v>
      </c>
      <c r="F4" s="8">
        <v>2</v>
      </c>
      <c r="G4" s="10">
        <f t="shared" ref="G4:G27" si="1">ROUND((SUM(C4:F4)/3),2)</f>
        <v>8.5</v>
      </c>
      <c r="H4" s="16">
        <f t="shared" ref="H4:H27" si="2">ROUND((G4*3.5)/10,2)</f>
        <v>2.98</v>
      </c>
      <c r="I4" s="8"/>
      <c r="J4" s="8">
        <v>7.5</v>
      </c>
      <c r="K4" s="8">
        <v>7</v>
      </c>
      <c r="L4" s="8">
        <v>9</v>
      </c>
      <c r="M4" s="12">
        <f t="shared" ref="M4:M27" si="3">ROUND((SUM(C4:D4)/2),2)</f>
        <v>7.88</v>
      </c>
      <c r="N4" s="13">
        <f t="shared" ref="N4:N27" si="4">ROUND((SUM(J4:M4)/4),2)</f>
        <v>7.85</v>
      </c>
      <c r="O4" s="8"/>
      <c r="P4" s="8">
        <v>10</v>
      </c>
      <c r="Q4" s="8">
        <v>9</v>
      </c>
      <c r="R4" s="8">
        <f t="shared" ref="R4:R27" si="5">SUM(E4:F4)</f>
        <v>9.75</v>
      </c>
      <c r="S4" s="13">
        <f t="shared" ref="S4:S27" si="6">ROUND((SUM(P4:R4)/3),2)</f>
        <v>9.58</v>
      </c>
      <c r="T4" s="10">
        <f t="shared" ref="T4:T27" si="7">ROUND((SUM(N4,S4)/2),2)</f>
        <v>8.7200000000000006</v>
      </c>
      <c r="U4" s="16">
        <f t="shared" ref="U4:U27" si="8">ROUND((T4*3.5)/10,2)</f>
        <v>3.05</v>
      </c>
      <c r="V4" s="8"/>
      <c r="W4" s="2">
        <v>3</v>
      </c>
      <c r="X4" s="2">
        <v>3</v>
      </c>
      <c r="Y4" s="2">
        <v>2</v>
      </c>
      <c r="Z4" s="15">
        <f t="shared" ref="Z4:Z27" si="9">SUM(W4:Y4)</f>
        <v>8</v>
      </c>
      <c r="AA4" s="10">
        <f t="shared" ref="AA4:AA27" si="10">ROUND((Z4*10)/8,2)</f>
        <v>10</v>
      </c>
      <c r="AB4" s="17">
        <f t="shared" ref="AB4:AB27" si="11">ROUND((AA4*3)/10,2)</f>
        <v>3</v>
      </c>
      <c r="AD4" s="19">
        <f t="shared" si="0"/>
        <v>9.0299999999999994</v>
      </c>
    </row>
    <row r="5" spans="1:30" x14ac:dyDescent="0.3">
      <c r="A5" s="2">
        <v>3</v>
      </c>
      <c r="B5" s="3" t="s">
        <v>2</v>
      </c>
      <c r="C5" s="8">
        <v>5</v>
      </c>
      <c r="D5" s="2">
        <v>1</v>
      </c>
      <c r="E5" s="8">
        <v>2.5</v>
      </c>
      <c r="F5" s="8">
        <v>1</v>
      </c>
      <c r="G5" s="10">
        <f t="shared" si="1"/>
        <v>3.17</v>
      </c>
      <c r="H5" s="16">
        <f t="shared" si="2"/>
        <v>1.1100000000000001</v>
      </c>
      <c r="I5" s="8"/>
      <c r="J5" s="8">
        <v>7.5</v>
      </c>
      <c r="K5" s="8">
        <v>6</v>
      </c>
      <c r="L5" s="8">
        <v>7</v>
      </c>
      <c r="M5" s="12">
        <f t="shared" si="3"/>
        <v>3</v>
      </c>
      <c r="N5" s="13">
        <f t="shared" si="4"/>
        <v>5.88</v>
      </c>
      <c r="O5" s="8"/>
      <c r="P5" s="8"/>
      <c r="Q5" s="8"/>
      <c r="R5" s="8">
        <f t="shared" si="5"/>
        <v>3.5</v>
      </c>
      <c r="S5" s="13">
        <f t="shared" si="6"/>
        <v>1.17</v>
      </c>
      <c r="T5" s="10">
        <f t="shared" si="7"/>
        <v>3.53</v>
      </c>
      <c r="U5" s="16">
        <f t="shared" si="8"/>
        <v>1.24</v>
      </c>
      <c r="V5" s="8"/>
      <c r="W5" s="2">
        <v>2</v>
      </c>
      <c r="X5" s="2">
        <v>1</v>
      </c>
      <c r="Y5" s="2">
        <v>2</v>
      </c>
      <c r="Z5" s="15">
        <f t="shared" si="9"/>
        <v>5</v>
      </c>
      <c r="AA5" s="10">
        <f t="shared" si="10"/>
        <v>6.25</v>
      </c>
      <c r="AB5" s="17">
        <f t="shared" si="11"/>
        <v>1.88</v>
      </c>
      <c r="AD5" s="19">
        <f t="shared" si="0"/>
        <v>4.2300000000000004</v>
      </c>
    </row>
    <row r="6" spans="1:30" x14ac:dyDescent="0.3">
      <c r="A6" s="2">
        <v>4</v>
      </c>
      <c r="B6" s="3" t="s">
        <v>3</v>
      </c>
      <c r="C6" s="8">
        <v>3</v>
      </c>
      <c r="D6" s="2">
        <v>3</v>
      </c>
      <c r="E6" s="8">
        <v>2.5</v>
      </c>
      <c r="F6" s="8">
        <v>2</v>
      </c>
      <c r="G6" s="10">
        <f t="shared" si="1"/>
        <v>3.5</v>
      </c>
      <c r="H6" s="16">
        <f t="shared" si="2"/>
        <v>1.23</v>
      </c>
      <c r="I6" s="8"/>
      <c r="J6" s="8"/>
      <c r="K6" s="8">
        <v>7</v>
      </c>
      <c r="L6" s="8">
        <v>2</v>
      </c>
      <c r="M6" s="12">
        <f t="shared" si="3"/>
        <v>3</v>
      </c>
      <c r="N6" s="13">
        <f t="shared" si="4"/>
        <v>3</v>
      </c>
      <c r="O6" s="8"/>
      <c r="P6" s="8">
        <v>10</v>
      </c>
      <c r="Q6" s="8">
        <v>9</v>
      </c>
      <c r="R6" s="8">
        <f t="shared" si="5"/>
        <v>4.5</v>
      </c>
      <c r="S6" s="13">
        <f t="shared" si="6"/>
        <v>7.83</v>
      </c>
      <c r="T6" s="10">
        <f t="shared" si="7"/>
        <v>5.42</v>
      </c>
      <c r="U6" s="16">
        <f t="shared" si="8"/>
        <v>1.9</v>
      </c>
      <c r="V6" s="8"/>
      <c r="W6" s="2">
        <v>2.5</v>
      </c>
      <c r="X6" s="2">
        <v>2</v>
      </c>
      <c r="Y6" s="2">
        <v>1</v>
      </c>
      <c r="Z6" s="15">
        <f t="shared" si="9"/>
        <v>5.5</v>
      </c>
      <c r="AA6" s="10">
        <f t="shared" si="10"/>
        <v>6.88</v>
      </c>
      <c r="AB6" s="17">
        <f t="shared" si="11"/>
        <v>2.06</v>
      </c>
      <c r="AD6" s="19">
        <f t="shared" si="0"/>
        <v>5.1899999999999995</v>
      </c>
    </row>
    <row r="7" spans="1:30" x14ac:dyDescent="0.3">
      <c r="A7" s="2">
        <v>5</v>
      </c>
      <c r="B7" s="3" t="s">
        <v>4</v>
      </c>
      <c r="C7" s="8">
        <v>3</v>
      </c>
      <c r="D7" s="2">
        <v>3</v>
      </c>
      <c r="E7" s="8">
        <v>1</v>
      </c>
      <c r="F7" s="8">
        <v>0.5</v>
      </c>
      <c r="G7" s="10">
        <f t="shared" si="1"/>
        <v>2.5</v>
      </c>
      <c r="H7" s="16">
        <f t="shared" si="2"/>
        <v>0.88</v>
      </c>
      <c r="I7" s="8"/>
      <c r="J7" s="8">
        <v>7.5</v>
      </c>
      <c r="K7" s="8">
        <v>6</v>
      </c>
      <c r="L7" s="8">
        <v>6</v>
      </c>
      <c r="M7" s="12">
        <f t="shared" si="3"/>
        <v>3</v>
      </c>
      <c r="N7" s="13">
        <f t="shared" si="4"/>
        <v>5.63</v>
      </c>
      <c r="O7" s="8"/>
      <c r="P7" s="8">
        <v>10</v>
      </c>
      <c r="Q7" s="8">
        <v>9</v>
      </c>
      <c r="R7" s="8">
        <f t="shared" si="5"/>
        <v>1.5</v>
      </c>
      <c r="S7" s="13">
        <f t="shared" si="6"/>
        <v>6.83</v>
      </c>
      <c r="T7" s="10">
        <f t="shared" si="7"/>
        <v>6.23</v>
      </c>
      <c r="U7" s="16">
        <f t="shared" si="8"/>
        <v>2.1800000000000002</v>
      </c>
      <c r="V7" s="8"/>
      <c r="W7" s="2">
        <v>1.5</v>
      </c>
      <c r="X7" s="2">
        <v>1</v>
      </c>
      <c r="Y7" s="2">
        <v>2</v>
      </c>
      <c r="Z7" s="15">
        <f t="shared" si="9"/>
        <v>4.5</v>
      </c>
      <c r="AA7" s="10">
        <f t="shared" si="10"/>
        <v>5.63</v>
      </c>
      <c r="AB7" s="17">
        <f t="shared" si="11"/>
        <v>1.69</v>
      </c>
      <c r="AD7" s="19">
        <f t="shared" si="0"/>
        <v>4.75</v>
      </c>
    </row>
    <row r="8" spans="1:30" x14ac:dyDescent="0.3">
      <c r="A8" s="2">
        <v>6</v>
      </c>
      <c r="B8" s="3" t="s">
        <v>5</v>
      </c>
      <c r="C8" s="8">
        <v>4</v>
      </c>
      <c r="D8" s="2">
        <v>3</v>
      </c>
      <c r="E8" s="8">
        <v>2</v>
      </c>
      <c r="F8" s="8">
        <v>1.5</v>
      </c>
      <c r="G8" s="10">
        <f t="shared" si="1"/>
        <v>3.5</v>
      </c>
      <c r="H8" s="16">
        <f t="shared" si="2"/>
        <v>1.23</v>
      </c>
      <c r="I8" s="8"/>
      <c r="J8" s="8">
        <v>5</v>
      </c>
      <c r="K8" s="8">
        <v>6</v>
      </c>
      <c r="L8" s="8">
        <v>7</v>
      </c>
      <c r="M8" s="12">
        <f t="shared" si="3"/>
        <v>3.5</v>
      </c>
      <c r="N8" s="13">
        <f t="shared" si="4"/>
        <v>5.38</v>
      </c>
      <c r="O8" s="8"/>
      <c r="P8" s="8">
        <v>10</v>
      </c>
      <c r="Q8" s="8">
        <v>10</v>
      </c>
      <c r="R8" s="8">
        <f t="shared" si="5"/>
        <v>3.5</v>
      </c>
      <c r="S8" s="13">
        <f t="shared" si="6"/>
        <v>7.83</v>
      </c>
      <c r="T8" s="10">
        <f t="shared" si="7"/>
        <v>6.61</v>
      </c>
      <c r="U8" s="16">
        <f t="shared" si="8"/>
        <v>2.31</v>
      </c>
      <c r="V8" s="8"/>
      <c r="W8" s="2">
        <v>2.5</v>
      </c>
      <c r="X8" s="2">
        <v>2</v>
      </c>
      <c r="Y8" s="2">
        <v>1.5</v>
      </c>
      <c r="Z8" s="15">
        <f t="shared" si="9"/>
        <v>6</v>
      </c>
      <c r="AA8" s="10">
        <f t="shared" si="10"/>
        <v>7.5</v>
      </c>
      <c r="AB8" s="17">
        <f t="shared" si="11"/>
        <v>2.25</v>
      </c>
      <c r="AD8" s="19">
        <f t="shared" si="0"/>
        <v>5.79</v>
      </c>
    </row>
    <row r="9" spans="1:30" x14ac:dyDescent="0.3">
      <c r="A9" s="2">
        <v>7</v>
      </c>
      <c r="B9" s="3" t="s">
        <v>6</v>
      </c>
      <c r="C9" s="8">
        <v>4</v>
      </c>
      <c r="D9" s="2">
        <v>6</v>
      </c>
      <c r="E9" s="8">
        <v>0.5</v>
      </c>
      <c r="F9" s="8"/>
      <c r="G9" s="10">
        <f t="shared" si="1"/>
        <v>3.5</v>
      </c>
      <c r="H9" s="16">
        <f t="shared" si="2"/>
        <v>1.23</v>
      </c>
      <c r="I9" s="8"/>
      <c r="J9" s="8">
        <v>7.5</v>
      </c>
      <c r="K9" s="8">
        <v>9</v>
      </c>
      <c r="L9" s="8">
        <v>9.5</v>
      </c>
      <c r="M9" s="12">
        <f t="shared" si="3"/>
        <v>5</v>
      </c>
      <c r="N9" s="13">
        <f t="shared" si="4"/>
        <v>7.75</v>
      </c>
      <c r="O9" s="8"/>
      <c r="P9" s="8">
        <v>10</v>
      </c>
      <c r="Q9" s="8">
        <v>9</v>
      </c>
      <c r="R9" s="8">
        <f t="shared" si="5"/>
        <v>0.5</v>
      </c>
      <c r="S9" s="13">
        <f t="shared" si="6"/>
        <v>6.5</v>
      </c>
      <c r="T9" s="10">
        <f t="shared" si="7"/>
        <v>7.13</v>
      </c>
      <c r="U9" s="16">
        <f t="shared" si="8"/>
        <v>2.5</v>
      </c>
      <c r="V9" s="8"/>
      <c r="W9" s="2">
        <v>3</v>
      </c>
      <c r="X9" s="2">
        <v>1.5</v>
      </c>
      <c r="Y9" s="2">
        <v>2</v>
      </c>
      <c r="Z9" s="15">
        <f t="shared" si="9"/>
        <v>6.5</v>
      </c>
      <c r="AA9" s="10">
        <f t="shared" si="10"/>
        <v>8.1300000000000008</v>
      </c>
      <c r="AB9" s="17">
        <f t="shared" si="11"/>
        <v>2.44</v>
      </c>
      <c r="AD9" s="19">
        <f t="shared" si="0"/>
        <v>6.17</v>
      </c>
    </row>
    <row r="10" spans="1:30" x14ac:dyDescent="0.3">
      <c r="A10" s="2">
        <v>8</v>
      </c>
      <c r="B10" s="3" t="s">
        <v>7</v>
      </c>
      <c r="C10" s="8">
        <v>4</v>
      </c>
      <c r="D10" s="2">
        <v>3</v>
      </c>
      <c r="E10" s="8">
        <v>1</v>
      </c>
      <c r="F10" s="8">
        <v>2</v>
      </c>
      <c r="G10" s="10">
        <f t="shared" si="1"/>
        <v>3.33</v>
      </c>
      <c r="H10" s="16">
        <f t="shared" si="2"/>
        <v>1.17</v>
      </c>
      <c r="I10" s="8"/>
      <c r="J10" s="8"/>
      <c r="K10" s="8">
        <v>6</v>
      </c>
      <c r="L10" s="8">
        <v>9</v>
      </c>
      <c r="M10" s="12">
        <f t="shared" si="3"/>
        <v>3.5</v>
      </c>
      <c r="N10" s="13">
        <f t="shared" si="4"/>
        <v>4.63</v>
      </c>
      <c r="O10" s="8"/>
      <c r="P10" s="8">
        <v>10</v>
      </c>
      <c r="Q10" s="8">
        <v>9</v>
      </c>
      <c r="R10" s="8">
        <f t="shared" si="5"/>
        <v>3</v>
      </c>
      <c r="S10" s="13">
        <f t="shared" si="6"/>
        <v>7.33</v>
      </c>
      <c r="T10" s="10">
        <f t="shared" si="7"/>
        <v>5.98</v>
      </c>
      <c r="U10" s="16">
        <f t="shared" si="8"/>
        <v>2.09</v>
      </c>
      <c r="V10" s="8"/>
      <c r="W10" s="2">
        <v>2.75</v>
      </c>
      <c r="X10" s="2">
        <v>1</v>
      </c>
      <c r="Y10" s="2">
        <v>2</v>
      </c>
      <c r="Z10" s="15">
        <f t="shared" si="9"/>
        <v>5.75</v>
      </c>
      <c r="AA10" s="10">
        <f t="shared" si="10"/>
        <v>7.19</v>
      </c>
      <c r="AB10" s="17">
        <f t="shared" si="11"/>
        <v>2.16</v>
      </c>
      <c r="AD10" s="19">
        <f t="shared" si="0"/>
        <v>5.42</v>
      </c>
    </row>
    <row r="11" spans="1:30" x14ac:dyDescent="0.3">
      <c r="A11" s="2">
        <v>9</v>
      </c>
      <c r="B11" s="3" t="s">
        <v>8</v>
      </c>
      <c r="C11" s="8">
        <v>6.75</v>
      </c>
      <c r="D11" s="2">
        <v>5.5</v>
      </c>
      <c r="E11" s="8">
        <v>5</v>
      </c>
      <c r="F11" s="8">
        <v>1.5</v>
      </c>
      <c r="G11" s="10">
        <f t="shared" si="1"/>
        <v>6.25</v>
      </c>
      <c r="H11" s="16">
        <f t="shared" si="2"/>
        <v>2.19</v>
      </c>
      <c r="I11" s="8"/>
      <c r="J11" s="8">
        <v>6.5</v>
      </c>
      <c r="K11" s="8">
        <v>9</v>
      </c>
      <c r="L11" s="8">
        <v>8.5</v>
      </c>
      <c r="M11" s="12">
        <f t="shared" si="3"/>
        <v>6.13</v>
      </c>
      <c r="N11" s="13">
        <f t="shared" si="4"/>
        <v>7.53</v>
      </c>
      <c r="O11" s="8"/>
      <c r="P11" s="8">
        <v>10</v>
      </c>
      <c r="Q11" s="8">
        <v>9</v>
      </c>
      <c r="R11" s="8">
        <f t="shared" si="5"/>
        <v>6.5</v>
      </c>
      <c r="S11" s="13">
        <f t="shared" si="6"/>
        <v>8.5</v>
      </c>
      <c r="T11" s="10">
        <f t="shared" si="7"/>
        <v>8.02</v>
      </c>
      <c r="U11" s="16">
        <f t="shared" si="8"/>
        <v>2.81</v>
      </c>
      <c r="V11" s="8"/>
      <c r="W11" s="2">
        <v>2.5</v>
      </c>
      <c r="X11" s="2">
        <v>2</v>
      </c>
      <c r="Y11" s="2">
        <v>2</v>
      </c>
      <c r="Z11" s="15">
        <f t="shared" si="9"/>
        <v>6.5</v>
      </c>
      <c r="AA11" s="10">
        <f t="shared" si="10"/>
        <v>8.1300000000000008</v>
      </c>
      <c r="AB11" s="17">
        <f t="shared" si="11"/>
        <v>2.44</v>
      </c>
      <c r="AD11" s="19">
        <f t="shared" si="0"/>
        <v>7.4399999999999995</v>
      </c>
    </row>
    <row r="12" spans="1:30" x14ac:dyDescent="0.3">
      <c r="A12" s="2">
        <v>10</v>
      </c>
      <c r="B12" s="3" t="s">
        <v>9</v>
      </c>
      <c r="C12" s="8">
        <v>2.5</v>
      </c>
      <c r="D12" s="2">
        <v>1</v>
      </c>
      <c r="E12" s="8">
        <v>1.75</v>
      </c>
      <c r="F12" s="8">
        <v>1.5</v>
      </c>
      <c r="G12" s="10">
        <f t="shared" si="1"/>
        <v>2.25</v>
      </c>
      <c r="H12" s="16">
        <f t="shared" si="2"/>
        <v>0.79</v>
      </c>
      <c r="I12" s="8"/>
      <c r="J12" s="8">
        <v>4</v>
      </c>
      <c r="K12" s="8">
        <v>3.5</v>
      </c>
      <c r="L12" s="8">
        <v>7</v>
      </c>
      <c r="M12" s="12">
        <f t="shared" si="3"/>
        <v>1.75</v>
      </c>
      <c r="N12" s="13">
        <f t="shared" si="4"/>
        <v>4.0599999999999996</v>
      </c>
      <c r="O12" s="8"/>
      <c r="P12" s="8">
        <v>10</v>
      </c>
      <c r="Q12" s="8">
        <v>8</v>
      </c>
      <c r="R12" s="8">
        <f t="shared" si="5"/>
        <v>3.25</v>
      </c>
      <c r="S12" s="13">
        <f t="shared" si="6"/>
        <v>7.08</v>
      </c>
      <c r="T12" s="10">
        <f t="shared" si="7"/>
        <v>5.57</v>
      </c>
      <c r="U12" s="16">
        <f t="shared" si="8"/>
        <v>1.95</v>
      </c>
      <c r="V12" s="8"/>
      <c r="W12" s="2">
        <v>1</v>
      </c>
      <c r="X12" s="2">
        <v>2</v>
      </c>
      <c r="Y12" s="2">
        <v>2</v>
      </c>
      <c r="Z12" s="15">
        <f t="shared" si="9"/>
        <v>5</v>
      </c>
      <c r="AA12" s="10">
        <f t="shared" si="10"/>
        <v>6.25</v>
      </c>
      <c r="AB12" s="17">
        <f t="shared" si="11"/>
        <v>1.88</v>
      </c>
      <c r="AD12" s="19">
        <f t="shared" si="0"/>
        <v>4.62</v>
      </c>
    </row>
    <row r="13" spans="1:30" x14ac:dyDescent="0.3">
      <c r="A13" s="2">
        <v>11</v>
      </c>
      <c r="B13" s="3" t="s">
        <v>10</v>
      </c>
      <c r="C13" s="8">
        <v>6</v>
      </c>
      <c r="D13" s="2">
        <v>4</v>
      </c>
      <c r="E13" s="8">
        <v>2.75</v>
      </c>
      <c r="F13" s="8">
        <v>0.5</v>
      </c>
      <c r="G13" s="10">
        <f t="shared" si="1"/>
        <v>4.42</v>
      </c>
      <c r="H13" s="16">
        <f t="shared" si="2"/>
        <v>1.55</v>
      </c>
      <c r="I13" s="8"/>
      <c r="J13" s="8">
        <v>7.5</v>
      </c>
      <c r="K13" s="8">
        <v>6.5</v>
      </c>
      <c r="L13" s="8"/>
      <c r="M13" s="12">
        <f t="shared" si="3"/>
        <v>5</v>
      </c>
      <c r="N13" s="13">
        <f t="shared" si="4"/>
        <v>4.75</v>
      </c>
      <c r="O13" s="8"/>
      <c r="P13" s="8">
        <v>10</v>
      </c>
      <c r="Q13" s="8">
        <v>9</v>
      </c>
      <c r="R13" s="8">
        <f t="shared" si="5"/>
        <v>3.25</v>
      </c>
      <c r="S13" s="13">
        <f t="shared" si="6"/>
        <v>7.42</v>
      </c>
      <c r="T13" s="10">
        <f t="shared" si="7"/>
        <v>6.09</v>
      </c>
      <c r="U13" s="16">
        <f t="shared" si="8"/>
        <v>2.13</v>
      </c>
      <c r="V13" s="8"/>
      <c r="W13" s="2">
        <v>2.5</v>
      </c>
      <c r="X13" s="2">
        <v>1</v>
      </c>
      <c r="Y13" s="2">
        <v>1.5</v>
      </c>
      <c r="Z13" s="15">
        <f t="shared" si="9"/>
        <v>5</v>
      </c>
      <c r="AA13" s="10">
        <f t="shared" si="10"/>
        <v>6.25</v>
      </c>
      <c r="AB13" s="17">
        <f t="shared" si="11"/>
        <v>1.88</v>
      </c>
      <c r="AD13" s="19">
        <f t="shared" si="0"/>
        <v>5.56</v>
      </c>
    </row>
    <row r="14" spans="1:30" x14ac:dyDescent="0.3">
      <c r="A14" s="2">
        <v>12</v>
      </c>
      <c r="B14" s="3" t="s">
        <v>11</v>
      </c>
      <c r="C14" s="8">
        <v>2</v>
      </c>
      <c r="D14" s="2">
        <v>2</v>
      </c>
      <c r="E14" s="8">
        <v>0.5</v>
      </c>
      <c r="F14" s="8">
        <v>0.5</v>
      </c>
      <c r="G14" s="10">
        <f t="shared" si="1"/>
        <v>1.67</v>
      </c>
      <c r="H14" s="16">
        <f t="shared" si="2"/>
        <v>0.57999999999999996</v>
      </c>
      <c r="I14" s="8"/>
      <c r="J14" s="8">
        <v>7.5</v>
      </c>
      <c r="K14" s="8">
        <v>6</v>
      </c>
      <c r="L14" s="8">
        <v>6</v>
      </c>
      <c r="M14" s="12">
        <f t="shared" si="3"/>
        <v>2</v>
      </c>
      <c r="N14" s="13">
        <f t="shared" si="4"/>
        <v>5.38</v>
      </c>
      <c r="O14" s="8"/>
      <c r="P14" s="8">
        <v>10</v>
      </c>
      <c r="Q14" s="8"/>
      <c r="R14" s="8">
        <f t="shared" si="5"/>
        <v>1</v>
      </c>
      <c r="S14" s="13">
        <f t="shared" si="6"/>
        <v>3.67</v>
      </c>
      <c r="T14" s="10">
        <f t="shared" si="7"/>
        <v>4.53</v>
      </c>
      <c r="U14" s="16">
        <f t="shared" si="8"/>
        <v>1.59</v>
      </c>
      <c r="V14" s="8"/>
      <c r="W14" s="2">
        <v>1</v>
      </c>
      <c r="X14" s="2"/>
      <c r="Y14" s="2">
        <v>1</v>
      </c>
      <c r="Z14" s="15">
        <f t="shared" si="9"/>
        <v>2</v>
      </c>
      <c r="AA14" s="10">
        <f t="shared" si="10"/>
        <v>2.5</v>
      </c>
      <c r="AB14" s="17">
        <f t="shared" si="11"/>
        <v>0.75</v>
      </c>
      <c r="AD14" s="19">
        <f t="shared" si="0"/>
        <v>2.92</v>
      </c>
    </row>
    <row r="15" spans="1:30" x14ac:dyDescent="0.3">
      <c r="A15" s="2">
        <v>13</v>
      </c>
      <c r="B15" s="3" t="s">
        <v>12</v>
      </c>
      <c r="C15" s="8">
        <v>2.5</v>
      </c>
      <c r="D15" s="2">
        <v>1.5</v>
      </c>
      <c r="E15" s="8">
        <v>1</v>
      </c>
      <c r="F15" s="8">
        <v>0.5</v>
      </c>
      <c r="G15" s="10">
        <f t="shared" si="1"/>
        <v>1.83</v>
      </c>
      <c r="H15" s="16">
        <f t="shared" si="2"/>
        <v>0.64</v>
      </c>
      <c r="I15" s="8"/>
      <c r="J15" s="20">
        <v>7</v>
      </c>
      <c r="K15" s="8">
        <v>8</v>
      </c>
      <c r="L15" s="8">
        <v>8</v>
      </c>
      <c r="M15" s="12">
        <f t="shared" si="3"/>
        <v>2</v>
      </c>
      <c r="N15" s="13">
        <f t="shared" si="4"/>
        <v>6.25</v>
      </c>
      <c r="O15" s="8"/>
      <c r="P15" s="8">
        <v>10</v>
      </c>
      <c r="Q15" s="8">
        <v>9</v>
      </c>
      <c r="R15" s="8">
        <f t="shared" si="5"/>
        <v>1.5</v>
      </c>
      <c r="S15" s="13">
        <f t="shared" si="6"/>
        <v>6.83</v>
      </c>
      <c r="T15" s="10">
        <f t="shared" si="7"/>
        <v>6.54</v>
      </c>
      <c r="U15" s="16">
        <f t="shared" si="8"/>
        <v>2.29</v>
      </c>
      <c r="V15" s="8"/>
      <c r="W15" s="2">
        <v>2</v>
      </c>
      <c r="X15" s="2">
        <v>1</v>
      </c>
      <c r="Y15" s="2">
        <v>1</v>
      </c>
      <c r="Z15" s="15">
        <f t="shared" si="9"/>
        <v>4</v>
      </c>
      <c r="AA15" s="10">
        <f t="shared" si="10"/>
        <v>5</v>
      </c>
      <c r="AB15" s="17">
        <f t="shared" si="11"/>
        <v>1.5</v>
      </c>
      <c r="AD15" s="19">
        <f t="shared" si="0"/>
        <v>4.43</v>
      </c>
    </row>
    <row r="16" spans="1:30" x14ac:dyDescent="0.3">
      <c r="A16" s="2">
        <v>14</v>
      </c>
      <c r="B16" s="3" t="s">
        <v>13</v>
      </c>
      <c r="C16" s="8">
        <v>7</v>
      </c>
      <c r="D16" s="2">
        <v>6.5</v>
      </c>
      <c r="E16" s="8">
        <v>3.5</v>
      </c>
      <c r="F16" s="8">
        <v>1.5</v>
      </c>
      <c r="G16" s="10">
        <f t="shared" si="1"/>
        <v>6.17</v>
      </c>
      <c r="H16" s="16">
        <f t="shared" si="2"/>
        <v>2.16</v>
      </c>
      <c r="I16" s="8"/>
      <c r="J16" s="8">
        <v>7</v>
      </c>
      <c r="K16" s="8">
        <v>8</v>
      </c>
      <c r="L16" s="8">
        <v>8</v>
      </c>
      <c r="M16" s="12">
        <f t="shared" si="3"/>
        <v>6.75</v>
      </c>
      <c r="N16" s="13">
        <f t="shared" si="4"/>
        <v>7.44</v>
      </c>
      <c r="O16" s="8"/>
      <c r="P16" s="8">
        <v>10</v>
      </c>
      <c r="Q16" s="8">
        <v>9</v>
      </c>
      <c r="R16" s="8">
        <f t="shared" si="5"/>
        <v>5</v>
      </c>
      <c r="S16" s="13">
        <f t="shared" si="6"/>
        <v>8</v>
      </c>
      <c r="T16" s="10">
        <f t="shared" si="7"/>
        <v>7.72</v>
      </c>
      <c r="U16" s="16">
        <f t="shared" si="8"/>
        <v>2.7</v>
      </c>
      <c r="V16" s="8"/>
      <c r="W16" s="2">
        <v>3</v>
      </c>
      <c r="X16" s="2">
        <v>3</v>
      </c>
      <c r="Y16" s="2">
        <v>1</v>
      </c>
      <c r="Z16" s="15">
        <f t="shared" si="9"/>
        <v>7</v>
      </c>
      <c r="AA16" s="10">
        <f t="shared" si="10"/>
        <v>8.75</v>
      </c>
      <c r="AB16" s="17">
        <f t="shared" si="11"/>
        <v>2.63</v>
      </c>
      <c r="AD16" s="19">
        <f t="shared" si="0"/>
        <v>7.49</v>
      </c>
    </row>
    <row r="17" spans="1:30" x14ac:dyDescent="0.3">
      <c r="A17" s="2">
        <v>15</v>
      </c>
      <c r="B17" s="3" t="s">
        <v>14</v>
      </c>
      <c r="C17" s="8">
        <v>6</v>
      </c>
      <c r="D17" s="2">
        <v>3</v>
      </c>
      <c r="E17" s="8">
        <v>1.5</v>
      </c>
      <c r="F17" s="8">
        <v>2.5</v>
      </c>
      <c r="G17" s="10">
        <f t="shared" si="1"/>
        <v>4.33</v>
      </c>
      <c r="H17" s="16">
        <f t="shared" si="2"/>
        <v>1.52</v>
      </c>
      <c r="I17" s="8"/>
      <c r="J17" s="8">
        <v>7.5</v>
      </c>
      <c r="K17" s="8"/>
      <c r="L17" s="8">
        <v>7</v>
      </c>
      <c r="M17" s="12">
        <f t="shared" si="3"/>
        <v>4.5</v>
      </c>
      <c r="N17" s="13">
        <f t="shared" si="4"/>
        <v>4.75</v>
      </c>
      <c r="O17" s="8"/>
      <c r="P17" s="8">
        <v>10</v>
      </c>
      <c r="Q17" s="8">
        <v>9</v>
      </c>
      <c r="R17" s="8">
        <f t="shared" si="5"/>
        <v>4</v>
      </c>
      <c r="S17" s="13">
        <f t="shared" si="6"/>
        <v>7.67</v>
      </c>
      <c r="T17" s="10">
        <f t="shared" si="7"/>
        <v>6.21</v>
      </c>
      <c r="U17" s="16">
        <f t="shared" si="8"/>
        <v>2.17</v>
      </c>
      <c r="V17" s="8"/>
      <c r="W17" s="2">
        <v>3</v>
      </c>
      <c r="X17" s="2">
        <v>3</v>
      </c>
      <c r="Y17" s="2">
        <v>2</v>
      </c>
      <c r="Z17" s="15">
        <f t="shared" si="9"/>
        <v>8</v>
      </c>
      <c r="AA17" s="10">
        <f t="shared" si="10"/>
        <v>10</v>
      </c>
      <c r="AB17" s="17">
        <f t="shared" si="11"/>
        <v>3</v>
      </c>
      <c r="AD17" s="19">
        <f t="shared" si="0"/>
        <v>6.6899999999999995</v>
      </c>
    </row>
    <row r="18" spans="1:30" x14ac:dyDescent="0.3">
      <c r="A18" s="2">
        <v>16</v>
      </c>
      <c r="B18" s="3" t="s">
        <v>15</v>
      </c>
      <c r="C18" s="8">
        <v>4</v>
      </c>
      <c r="D18" s="2">
        <v>3</v>
      </c>
      <c r="E18" s="8">
        <v>2.5</v>
      </c>
      <c r="F18" s="8">
        <v>1</v>
      </c>
      <c r="G18" s="10">
        <f t="shared" si="1"/>
        <v>3.5</v>
      </c>
      <c r="H18" s="16">
        <f t="shared" si="2"/>
        <v>1.23</v>
      </c>
      <c r="I18" s="8"/>
      <c r="J18" s="8">
        <v>4</v>
      </c>
      <c r="K18" s="8">
        <v>3.5</v>
      </c>
      <c r="L18" s="8">
        <v>6</v>
      </c>
      <c r="M18" s="12">
        <f t="shared" si="3"/>
        <v>3.5</v>
      </c>
      <c r="N18" s="13">
        <f t="shared" si="4"/>
        <v>4.25</v>
      </c>
      <c r="O18" s="8"/>
      <c r="P18" s="8">
        <v>9</v>
      </c>
      <c r="Q18" s="8">
        <v>9</v>
      </c>
      <c r="R18" s="8">
        <f t="shared" si="5"/>
        <v>3.5</v>
      </c>
      <c r="S18" s="13">
        <f t="shared" si="6"/>
        <v>7.17</v>
      </c>
      <c r="T18" s="10">
        <f t="shared" si="7"/>
        <v>5.71</v>
      </c>
      <c r="U18" s="16">
        <f t="shared" si="8"/>
        <v>2</v>
      </c>
      <c r="V18" s="8"/>
      <c r="W18" s="2">
        <v>2.75</v>
      </c>
      <c r="X18" s="2"/>
      <c r="Y18" s="2">
        <v>1</v>
      </c>
      <c r="Z18" s="15">
        <f t="shared" si="9"/>
        <v>3.75</v>
      </c>
      <c r="AA18" s="10">
        <f t="shared" si="10"/>
        <v>4.6900000000000004</v>
      </c>
      <c r="AB18" s="17">
        <f t="shared" si="11"/>
        <v>1.41</v>
      </c>
      <c r="AD18" s="19">
        <f t="shared" si="0"/>
        <v>4.6399999999999997</v>
      </c>
    </row>
    <row r="19" spans="1:30" x14ac:dyDescent="0.3">
      <c r="A19" s="2">
        <v>17</v>
      </c>
      <c r="B19" s="3" t="s">
        <v>16</v>
      </c>
      <c r="C19" s="8">
        <v>9</v>
      </c>
      <c r="D19" s="2">
        <v>7.5</v>
      </c>
      <c r="E19" s="8">
        <v>7.75</v>
      </c>
      <c r="F19" s="8">
        <v>1</v>
      </c>
      <c r="G19" s="10">
        <f t="shared" si="1"/>
        <v>8.42</v>
      </c>
      <c r="H19" s="16">
        <f t="shared" si="2"/>
        <v>2.95</v>
      </c>
      <c r="I19" s="8"/>
      <c r="J19" s="8">
        <v>6.5</v>
      </c>
      <c r="K19" s="8">
        <v>8.5</v>
      </c>
      <c r="L19" s="8">
        <v>9</v>
      </c>
      <c r="M19" s="12">
        <f t="shared" si="3"/>
        <v>8.25</v>
      </c>
      <c r="N19" s="13">
        <f t="shared" si="4"/>
        <v>8.06</v>
      </c>
      <c r="O19" s="8"/>
      <c r="P19" s="8">
        <v>10</v>
      </c>
      <c r="Q19" s="8">
        <v>9</v>
      </c>
      <c r="R19" s="8">
        <f t="shared" si="5"/>
        <v>8.75</v>
      </c>
      <c r="S19" s="13">
        <f t="shared" si="6"/>
        <v>9.25</v>
      </c>
      <c r="T19" s="10">
        <f t="shared" si="7"/>
        <v>8.66</v>
      </c>
      <c r="U19" s="16">
        <f t="shared" si="8"/>
        <v>3.03</v>
      </c>
      <c r="V19" s="8"/>
      <c r="W19" s="2">
        <v>3</v>
      </c>
      <c r="X19" s="2">
        <v>3</v>
      </c>
      <c r="Y19" s="2">
        <v>2</v>
      </c>
      <c r="Z19" s="15">
        <f t="shared" si="9"/>
        <v>8</v>
      </c>
      <c r="AA19" s="10">
        <f t="shared" si="10"/>
        <v>10</v>
      </c>
      <c r="AB19" s="17">
        <f t="shared" si="11"/>
        <v>3</v>
      </c>
      <c r="AD19" s="19">
        <f t="shared" si="0"/>
        <v>8.98</v>
      </c>
    </row>
    <row r="20" spans="1:30" x14ac:dyDescent="0.3">
      <c r="A20" s="2">
        <v>18</v>
      </c>
      <c r="B20" s="3" t="s">
        <v>17</v>
      </c>
      <c r="C20" s="8">
        <v>3.5</v>
      </c>
      <c r="D20" s="2">
        <v>1.5</v>
      </c>
      <c r="E20" s="8">
        <v>2</v>
      </c>
      <c r="F20" s="8">
        <v>0.5</v>
      </c>
      <c r="G20" s="10">
        <f t="shared" si="1"/>
        <v>2.5</v>
      </c>
      <c r="H20" s="16">
        <f t="shared" si="2"/>
        <v>0.88</v>
      </c>
      <c r="I20" s="8"/>
      <c r="J20" s="8">
        <v>7.5</v>
      </c>
      <c r="K20" s="8">
        <v>7</v>
      </c>
      <c r="L20" s="8">
        <v>7</v>
      </c>
      <c r="M20" s="12">
        <f t="shared" si="3"/>
        <v>2.5</v>
      </c>
      <c r="N20" s="13">
        <f t="shared" si="4"/>
        <v>6</v>
      </c>
      <c r="O20" s="8"/>
      <c r="P20" s="8">
        <v>10</v>
      </c>
      <c r="Q20" s="8">
        <v>9</v>
      </c>
      <c r="R20" s="8">
        <f t="shared" si="5"/>
        <v>2.5</v>
      </c>
      <c r="S20" s="13">
        <f t="shared" si="6"/>
        <v>7.17</v>
      </c>
      <c r="T20" s="10">
        <f t="shared" si="7"/>
        <v>6.59</v>
      </c>
      <c r="U20" s="16">
        <f t="shared" si="8"/>
        <v>2.31</v>
      </c>
      <c r="V20" s="8"/>
      <c r="W20" s="2">
        <v>0.5</v>
      </c>
      <c r="X20" s="2"/>
      <c r="Y20" s="2"/>
      <c r="Z20" s="15">
        <f t="shared" si="9"/>
        <v>0.5</v>
      </c>
      <c r="AA20" s="10">
        <f t="shared" si="10"/>
        <v>0.63</v>
      </c>
      <c r="AB20" s="17">
        <f t="shared" si="11"/>
        <v>0.19</v>
      </c>
      <c r="AD20" s="19">
        <f t="shared" si="0"/>
        <v>3.38</v>
      </c>
    </row>
    <row r="21" spans="1:30" x14ac:dyDescent="0.3">
      <c r="A21" s="2">
        <v>19</v>
      </c>
      <c r="B21" s="3" t="s">
        <v>18</v>
      </c>
      <c r="C21" s="8">
        <v>4</v>
      </c>
      <c r="D21" s="2">
        <v>2.5</v>
      </c>
      <c r="E21" s="8">
        <v>3</v>
      </c>
      <c r="F21" s="8">
        <v>2</v>
      </c>
      <c r="G21" s="10">
        <f t="shared" si="1"/>
        <v>3.83</v>
      </c>
      <c r="H21" s="16">
        <f t="shared" si="2"/>
        <v>1.34</v>
      </c>
      <c r="I21" s="8"/>
      <c r="J21" s="8">
        <v>5</v>
      </c>
      <c r="K21" s="8">
        <v>5</v>
      </c>
      <c r="L21" s="8">
        <v>6</v>
      </c>
      <c r="M21" s="12">
        <f t="shared" si="3"/>
        <v>3.25</v>
      </c>
      <c r="N21" s="13">
        <f t="shared" si="4"/>
        <v>4.8099999999999996</v>
      </c>
      <c r="O21" s="8"/>
      <c r="P21" s="8">
        <v>10</v>
      </c>
      <c r="Q21" s="8">
        <v>9</v>
      </c>
      <c r="R21" s="8">
        <f t="shared" si="5"/>
        <v>5</v>
      </c>
      <c r="S21" s="13">
        <f t="shared" si="6"/>
        <v>8</v>
      </c>
      <c r="T21" s="10">
        <f t="shared" si="7"/>
        <v>6.41</v>
      </c>
      <c r="U21" s="16">
        <f t="shared" si="8"/>
        <v>2.2400000000000002</v>
      </c>
      <c r="V21" s="8"/>
      <c r="W21" s="2">
        <v>2.5</v>
      </c>
      <c r="X21" s="2">
        <v>2</v>
      </c>
      <c r="Y21" s="2">
        <v>2</v>
      </c>
      <c r="Z21" s="15">
        <f t="shared" si="9"/>
        <v>6.5</v>
      </c>
      <c r="AA21" s="10">
        <f t="shared" si="10"/>
        <v>8.1300000000000008</v>
      </c>
      <c r="AB21" s="17">
        <f t="shared" si="11"/>
        <v>2.44</v>
      </c>
      <c r="AD21" s="19">
        <f t="shared" si="0"/>
        <v>6.02</v>
      </c>
    </row>
    <row r="22" spans="1:30" x14ac:dyDescent="0.3">
      <c r="A22" s="2">
        <v>20</v>
      </c>
      <c r="B22" s="3" t="s">
        <v>19</v>
      </c>
      <c r="C22" s="8">
        <v>4</v>
      </c>
      <c r="D22" s="2"/>
      <c r="E22" s="8"/>
      <c r="F22" s="8"/>
      <c r="G22" s="10">
        <f t="shared" si="1"/>
        <v>1.33</v>
      </c>
      <c r="H22" s="16">
        <f t="shared" si="2"/>
        <v>0.47</v>
      </c>
      <c r="I22" s="8"/>
      <c r="J22" s="8"/>
      <c r="K22" s="8"/>
      <c r="L22" s="8"/>
      <c r="M22" s="12">
        <f t="shared" si="3"/>
        <v>2</v>
      </c>
      <c r="N22" s="13">
        <f t="shared" si="4"/>
        <v>0.5</v>
      </c>
      <c r="O22" s="8"/>
      <c r="P22" s="8"/>
      <c r="Q22" s="8"/>
      <c r="R22" s="8">
        <f t="shared" si="5"/>
        <v>0</v>
      </c>
      <c r="S22" s="13">
        <f t="shared" si="6"/>
        <v>0</v>
      </c>
      <c r="T22" s="10">
        <f t="shared" si="7"/>
        <v>0.25</v>
      </c>
      <c r="U22" s="16">
        <f t="shared" si="8"/>
        <v>0.09</v>
      </c>
      <c r="V22" s="8"/>
      <c r="W22" s="2"/>
      <c r="X22" s="2"/>
      <c r="Y22" s="2"/>
      <c r="Z22" s="15">
        <f t="shared" si="9"/>
        <v>0</v>
      </c>
      <c r="AA22" s="10">
        <f t="shared" si="10"/>
        <v>0</v>
      </c>
      <c r="AB22" s="17">
        <f t="shared" si="11"/>
        <v>0</v>
      </c>
      <c r="AD22" s="19">
        <f t="shared" si="0"/>
        <v>0.55999999999999994</v>
      </c>
    </row>
    <row r="23" spans="1:30" x14ac:dyDescent="0.3">
      <c r="A23" s="2">
        <v>21</v>
      </c>
      <c r="B23" s="3" t="s">
        <v>20</v>
      </c>
      <c r="C23" s="8">
        <v>3</v>
      </c>
      <c r="D23" s="2">
        <v>6</v>
      </c>
      <c r="E23" s="8">
        <v>5.5</v>
      </c>
      <c r="F23" s="8"/>
      <c r="G23" s="10">
        <f t="shared" si="1"/>
        <v>4.83</v>
      </c>
      <c r="H23" s="16">
        <f t="shared" si="2"/>
        <v>1.69</v>
      </c>
      <c r="I23" s="8"/>
      <c r="J23" s="8">
        <v>8</v>
      </c>
      <c r="K23" s="8">
        <v>9</v>
      </c>
      <c r="L23" s="8">
        <v>8</v>
      </c>
      <c r="M23" s="12">
        <f t="shared" si="3"/>
        <v>4.5</v>
      </c>
      <c r="N23" s="13">
        <f t="shared" si="4"/>
        <v>7.38</v>
      </c>
      <c r="O23" s="8"/>
      <c r="P23" s="8">
        <v>10</v>
      </c>
      <c r="Q23" s="8">
        <v>9</v>
      </c>
      <c r="R23" s="8">
        <f t="shared" si="5"/>
        <v>5.5</v>
      </c>
      <c r="S23" s="13">
        <f t="shared" si="6"/>
        <v>8.17</v>
      </c>
      <c r="T23" s="10">
        <f t="shared" si="7"/>
        <v>7.78</v>
      </c>
      <c r="U23" s="16">
        <f t="shared" si="8"/>
        <v>2.72</v>
      </c>
      <c r="V23" s="8"/>
      <c r="W23" s="2">
        <v>3</v>
      </c>
      <c r="X23" s="2">
        <v>2</v>
      </c>
      <c r="Y23" s="2">
        <v>2</v>
      </c>
      <c r="Z23" s="15">
        <f t="shared" si="9"/>
        <v>7</v>
      </c>
      <c r="AA23" s="10">
        <f t="shared" si="10"/>
        <v>8.75</v>
      </c>
      <c r="AB23" s="17">
        <f t="shared" si="11"/>
        <v>2.63</v>
      </c>
      <c r="AD23" s="19">
        <f t="shared" si="0"/>
        <v>7.04</v>
      </c>
    </row>
    <row r="24" spans="1:30" x14ac:dyDescent="0.3">
      <c r="A24" s="2">
        <v>22</v>
      </c>
      <c r="B24" s="3" t="s">
        <v>21</v>
      </c>
      <c r="C24" s="8">
        <v>3</v>
      </c>
      <c r="D24" s="2">
        <v>5</v>
      </c>
      <c r="E24" s="8">
        <v>3.5</v>
      </c>
      <c r="F24" s="8">
        <v>3</v>
      </c>
      <c r="G24" s="10">
        <f t="shared" si="1"/>
        <v>4.83</v>
      </c>
      <c r="H24" s="16">
        <f t="shared" si="2"/>
        <v>1.69</v>
      </c>
      <c r="I24" s="8"/>
      <c r="J24" s="8">
        <v>7</v>
      </c>
      <c r="K24" s="8">
        <v>4</v>
      </c>
      <c r="L24" s="8">
        <v>6</v>
      </c>
      <c r="M24" s="12">
        <f t="shared" si="3"/>
        <v>4</v>
      </c>
      <c r="N24" s="13">
        <f t="shared" si="4"/>
        <v>5.25</v>
      </c>
      <c r="O24" s="8"/>
      <c r="P24" s="8"/>
      <c r="Q24" s="8"/>
      <c r="R24" s="8">
        <f t="shared" si="5"/>
        <v>6.5</v>
      </c>
      <c r="S24" s="13">
        <f t="shared" si="6"/>
        <v>2.17</v>
      </c>
      <c r="T24" s="10">
        <f t="shared" si="7"/>
        <v>3.71</v>
      </c>
      <c r="U24" s="16">
        <f t="shared" si="8"/>
        <v>1.3</v>
      </c>
      <c r="V24" s="8"/>
      <c r="W24" s="2"/>
      <c r="X24" s="2"/>
      <c r="Y24" s="2"/>
      <c r="Z24" s="15">
        <f t="shared" si="9"/>
        <v>0</v>
      </c>
      <c r="AA24" s="10">
        <f t="shared" si="10"/>
        <v>0</v>
      </c>
      <c r="AB24" s="17">
        <f t="shared" si="11"/>
        <v>0</v>
      </c>
      <c r="AD24" s="19">
        <f t="shared" si="0"/>
        <v>2.99</v>
      </c>
    </row>
    <row r="25" spans="1:30" x14ac:dyDescent="0.3">
      <c r="A25" s="2">
        <v>23</v>
      </c>
      <c r="B25" s="3" t="s">
        <v>22</v>
      </c>
      <c r="C25" s="8">
        <v>6</v>
      </c>
      <c r="D25" s="2">
        <v>3</v>
      </c>
      <c r="E25" s="8">
        <v>1</v>
      </c>
      <c r="F25" s="8">
        <v>2</v>
      </c>
      <c r="G25" s="10">
        <f t="shared" si="1"/>
        <v>4</v>
      </c>
      <c r="H25" s="16">
        <f t="shared" si="2"/>
        <v>1.4</v>
      </c>
      <c r="I25" s="8"/>
      <c r="J25" s="8">
        <v>6.5</v>
      </c>
      <c r="K25" s="8">
        <v>5</v>
      </c>
      <c r="L25" s="8">
        <v>7</v>
      </c>
      <c r="M25" s="12">
        <f t="shared" si="3"/>
        <v>4.5</v>
      </c>
      <c r="N25" s="13">
        <f t="shared" si="4"/>
        <v>5.75</v>
      </c>
      <c r="O25" s="8"/>
      <c r="P25" s="8"/>
      <c r="Q25" s="8"/>
      <c r="R25" s="8">
        <f t="shared" si="5"/>
        <v>3</v>
      </c>
      <c r="S25" s="13">
        <f t="shared" si="6"/>
        <v>1</v>
      </c>
      <c r="T25" s="10">
        <f t="shared" si="7"/>
        <v>3.38</v>
      </c>
      <c r="U25" s="16">
        <f t="shared" si="8"/>
        <v>1.18</v>
      </c>
      <c r="V25" s="8"/>
      <c r="W25" s="2">
        <v>1</v>
      </c>
      <c r="X25" s="2">
        <v>1</v>
      </c>
      <c r="Y25" s="2">
        <v>2</v>
      </c>
      <c r="Z25" s="15">
        <f t="shared" si="9"/>
        <v>4</v>
      </c>
      <c r="AA25" s="10">
        <f t="shared" si="10"/>
        <v>5</v>
      </c>
      <c r="AB25" s="17">
        <f t="shared" si="11"/>
        <v>1.5</v>
      </c>
      <c r="AD25" s="19">
        <f t="shared" si="0"/>
        <v>4.08</v>
      </c>
    </row>
    <row r="26" spans="1:30" x14ac:dyDescent="0.3">
      <c r="A26" s="2">
        <v>24</v>
      </c>
      <c r="B26" s="3" t="s">
        <v>23</v>
      </c>
      <c r="C26" s="8"/>
      <c r="D26" s="2"/>
      <c r="E26" s="8"/>
      <c r="F26" s="8"/>
      <c r="G26" s="10"/>
      <c r="H26" s="16">
        <f t="shared" si="2"/>
        <v>0</v>
      </c>
      <c r="I26" s="8"/>
      <c r="J26" s="8"/>
      <c r="K26" s="8"/>
      <c r="L26" s="8"/>
      <c r="M26" s="12">
        <f t="shared" si="3"/>
        <v>0</v>
      </c>
      <c r="N26" s="13">
        <f t="shared" si="4"/>
        <v>0</v>
      </c>
      <c r="O26" s="8"/>
      <c r="P26" s="8"/>
      <c r="Q26" s="8"/>
      <c r="R26" s="8">
        <f t="shared" si="5"/>
        <v>0</v>
      </c>
      <c r="S26" s="13">
        <f t="shared" si="6"/>
        <v>0</v>
      </c>
      <c r="T26" s="10">
        <v>0</v>
      </c>
      <c r="U26" s="16">
        <f t="shared" si="8"/>
        <v>0</v>
      </c>
      <c r="V26" s="8"/>
      <c r="W26" s="2"/>
      <c r="X26" s="2"/>
      <c r="Y26" s="2"/>
      <c r="Z26" s="15">
        <f t="shared" si="9"/>
        <v>0</v>
      </c>
      <c r="AA26" s="10">
        <f t="shared" si="10"/>
        <v>0</v>
      </c>
      <c r="AB26" s="17">
        <f t="shared" si="11"/>
        <v>0</v>
      </c>
      <c r="AD26" s="19">
        <f t="shared" si="0"/>
        <v>0</v>
      </c>
    </row>
    <row r="27" spans="1:30" x14ac:dyDescent="0.3">
      <c r="A27" s="2">
        <v>25</v>
      </c>
      <c r="B27" s="3" t="s">
        <v>24</v>
      </c>
      <c r="C27" s="8">
        <v>5</v>
      </c>
      <c r="D27" s="2"/>
      <c r="E27" s="8">
        <v>0.5</v>
      </c>
      <c r="F27" s="8"/>
      <c r="G27" s="10">
        <f t="shared" si="1"/>
        <v>1.83</v>
      </c>
      <c r="H27" s="16">
        <f t="shared" si="2"/>
        <v>0.64</v>
      </c>
      <c r="I27" s="8"/>
      <c r="J27" s="8"/>
      <c r="K27" s="8"/>
      <c r="L27" s="8"/>
      <c r="M27" s="12">
        <f t="shared" si="3"/>
        <v>2.5</v>
      </c>
      <c r="N27" s="13">
        <f t="shared" si="4"/>
        <v>0.63</v>
      </c>
      <c r="O27" s="8"/>
      <c r="P27" s="8"/>
      <c r="Q27" s="8"/>
      <c r="R27" s="8">
        <f t="shared" si="5"/>
        <v>0.5</v>
      </c>
      <c r="S27" s="13">
        <f t="shared" si="6"/>
        <v>0.17</v>
      </c>
      <c r="T27" s="10">
        <f t="shared" si="7"/>
        <v>0.4</v>
      </c>
      <c r="U27" s="16">
        <f t="shared" si="8"/>
        <v>0.14000000000000001</v>
      </c>
      <c r="V27" s="8"/>
      <c r="W27" s="2">
        <v>2</v>
      </c>
      <c r="X27" s="2">
        <v>1</v>
      </c>
      <c r="Y27" s="2">
        <v>1</v>
      </c>
      <c r="Z27" s="15">
        <f t="shared" si="9"/>
        <v>4</v>
      </c>
      <c r="AA27" s="10">
        <f t="shared" si="10"/>
        <v>5</v>
      </c>
      <c r="AB27" s="17">
        <f t="shared" si="11"/>
        <v>1.5</v>
      </c>
      <c r="AD27" s="19">
        <f t="shared" si="0"/>
        <v>2.2800000000000002</v>
      </c>
    </row>
  </sheetData>
  <pageMargins left="0.7" right="0.7" top="0.75" bottom="0.75" header="0.3" footer="0.3"/>
  <pageSetup paperSize="9" orientation="portrait" horizontalDpi="0" verticalDpi="0" r:id="rId1"/>
  <ignoredErrors>
    <ignoredError sqref="M3:M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08271-F12D-4A77-A754-986A59840759}">
  <dimension ref="A1:AA28"/>
  <sheetViews>
    <sheetView tabSelected="1" topLeftCell="K1" zoomScale="115" zoomScaleNormal="115" workbookViewId="0">
      <selection activeCell="AD20" sqref="AD20"/>
    </sheetView>
  </sheetViews>
  <sheetFormatPr baseColWidth="10" defaultRowHeight="14.4" x14ac:dyDescent="0.3"/>
  <cols>
    <col min="1" max="1" width="3" bestFit="1" customWidth="1"/>
    <col min="2" max="2" width="32.33203125" customWidth="1"/>
    <col min="3" max="3" width="9.5546875" style="4" bestFit="1" customWidth="1"/>
    <col min="4" max="4" width="9.5546875" style="4" customWidth="1"/>
    <col min="5" max="5" width="7.33203125" style="4" bestFit="1" customWidth="1"/>
    <col min="6" max="6" width="7.33203125" style="4" customWidth="1"/>
    <col min="7" max="7" width="7.5546875" style="4" bestFit="1" customWidth="1"/>
    <col min="8" max="8" width="9.6640625" style="4" customWidth="1"/>
    <col min="9" max="9" width="8.33203125" style="4" bestFit="1" customWidth="1"/>
    <col min="10" max="10" width="8.109375" style="4" customWidth="1"/>
    <col min="11" max="11" width="2.77734375" style="4" customWidth="1"/>
    <col min="12" max="13" width="10.109375" style="4" bestFit="1" customWidth="1"/>
    <col min="14" max="14" width="9.44140625" style="4" bestFit="1" customWidth="1"/>
    <col min="15" max="15" width="8.33203125" style="4" bestFit="1" customWidth="1"/>
    <col min="16" max="16" width="8.21875" style="4" bestFit="1" customWidth="1"/>
    <col min="17" max="18" width="8.21875" style="4" customWidth="1"/>
    <col min="20" max="20" width="3.5546875" customWidth="1"/>
    <col min="21" max="21" width="9.109375" bestFit="1" customWidth="1"/>
    <col min="22" max="22" width="7.21875" bestFit="1" customWidth="1"/>
    <col min="23" max="23" width="7.77734375" bestFit="1" customWidth="1"/>
    <col min="24" max="24" width="10.109375" style="1" bestFit="1" customWidth="1"/>
    <col min="25" max="25" width="8.5546875" customWidth="1"/>
    <col min="26" max="26" width="9.109375" customWidth="1"/>
    <col min="27" max="27" width="6.77734375" style="1" bestFit="1" customWidth="1"/>
  </cols>
  <sheetData>
    <row r="1" spans="1:27" x14ac:dyDescent="0.3">
      <c r="C1" s="6" t="s">
        <v>68</v>
      </c>
      <c r="D1" s="6"/>
      <c r="E1" s="6" t="s">
        <v>70</v>
      </c>
      <c r="F1" s="6" t="s">
        <v>76</v>
      </c>
      <c r="G1" s="6" t="s">
        <v>70</v>
      </c>
      <c r="H1" s="6" t="s">
        <v>78</v>
      </c>
      <c r="I1" s="6" t="s">
        <v>80</v>
      </c>
      <c r="J1" s="6" t="s">
        <v>48</v>
      </c>
      <c r="K1" s="6"/>
      <c r="L1" s="6" t="s">
        <v>74</v>
      </c>
      <c r="M1" s="6" t="s">
        <v>73</v>
      </c>
      <c r="N1" s="6" t="s">
        <v>64</v>
      </c>
      <c r="O1" s="6" t="s">
        <v>64</v>
      </c>
      <c r="P1" s="6" t="s">
        <v>64</v>
      </c>
      <c r="Q1" s="6" t="s">
        <v>48</v>
      </c>
      <c r="R1" s="6" t="s">
        <v>41</v>
      </c>
      <c r="S1" s="6" t="s">
        <v>84</v>
      </c>
      <c r="X1" s="6" t="s">
        <v>41</v>
      </c>
      <c r="Y1" s="6" t="s">
        <v>48</v>
      </c>
      <c r="AA1" s="6" t="s">
        <v>48</v>
      </c>
    </row>
    <row r="2" spans="1:27" x14ac:dyDescent="0.3">
      <c r="A2" s="1"/>
      <c r="B2" s="21" t="s">
        <v>58</v>
      </c>
      <c r="C2" s="6" t="s">
        <v>69</v>
      </c>
      <c r="D2" s="6" t="s">
        <v>61</v>
      </c>
      <c r="E2" s="6" t="s">
        <v>71</v>
      </c>
      <c r="F2" s="6" t="s">
        <v>77</v>
      </c>
      <c r="G2" s="6" t="s">
        <v>72</v>
      </c>
      <c r="H2" s="6" t="s">
        <v>79</v>
      </c>
      <c r="I2" s="6" t="s">
        <v>81</v>
      </c>
      <c r="J2" s="6" t="s">
        <v>54</v>
      </c>
      <c r="K2" s="6"/>
      <c r="L2" s="6" t="s">
        <v>62</v>
      </c>
      <c r="M2" s="6" t="s">
        <v>63</v>
      </c>
      <c r="N2" s="6" t="s">
        <v>65</v>
      </c>
      <c r="O2" s="6" t="s">
        <v>75</v>
      </c>
      <c r="P2" s="6" t="s">
        <v>66</v>
      </c>
      <c r="Q2" s="6" t="s">
        <v>81</v>
      </c>
      <c r="R2" s="6" t="s">
        <v>82</v>
      </c>
      <c r="S2" s="6" t="s">
        <v>55</v>
      </c>
      <c r="U2" s="6" t="s">
        <v>67</v>
      </c>
      <c r="V2" s="6" t="s">
        <v>59</v>
      </c>
      <c r="W2" s="6" t="s">
        <v>60</v>
      </c>
      <c r="X2" s="6" t="s">
        <v>83</v>
      </c>
      <c r="Y2" s="6" t="s">
        <v>56</v>
      </c>
      <c r="AA2" s="6" t="s">
        <v>85</v>
      </c>
    </row>
    <row r="3" spans="1:27" x14ac:dyDescent="0.3">
      <c r="A3" s="2">
        <v>1</v>
      </c>
      <c r="B3" s="3" t="s">
        <v>0</v>
      </c>
      <c r="C3" s="24">
        <v>10</v>
      </c>
      <c r="D3" s="8">
        <v>1.5</v>
      </c>
      <c r="E3" s="23">
        <v>4</v>
      </c>
      <c r="F3" s="25">
        <f>D3+E3</f>
        <v>5.5</v>
      </c>
      <c r="G3" s="24">
        <v>6.5</v>
      </c>
      <c r="H3" s="24">
        <v>9</v>
      </c>
      <c r="I3" s="10">
        <f>ROUND((SUM(C3,F3:H3))/4,2)</f>
        <v>7.75</v>
      </c>
      <c r="J3" s="16">
        <f>ROUND((I3*3.5)/10,2)</f>
        <v>2.71</v>
      </c>
      <c r="K3" s="8"/>
      <c r="L3" s="8">
        <v>8.5</v>
      </c>
      <c r="M3" s="8">
        <v>7</v>
      </c>
      <c r="N3" s="8">
        <v>9</v>
      </c>
      <c r="O3" s="8">
        <v>10</v>
      </c>
      <c r="P3" s="8">
        <v>10</v>
      </c>
      <c r="Q3" s="8">
        <f>I3</f>
        <v>7.75</v>
      </c>
      <c r="R3" s="10">
        <f>ROUND((SUM(L3:Q3))/6,2)</f>
        <v>8.7100000000000009</v>
      </c>
      <c r="S3" s="17">
        <f>ROUND((R3*3.5)/10,2)</f>
        <v>3.05</v>
      </c>
      <c r="U3" s="8">
        <v>4</v>
      </c>
      <c r="V3" s="8">
        <v>2</v>
      </c>
      <c r="W3" s="8">
        <v>2</v>
      </c>
      <c r="X3" s="26">
        <f>SUM(U3:W3)</f>
        <v>8</v>
      </c>
      <c r="Y3" s="16">
        <f>ROUND((X3*3)/8,2)</f>
        <v>3</v>
      </c>
      <c r="AA3" s="19">
        <f>SUM(J3,S3,Y3)</f>
        <v>8.76</v>
      </c>
    </row>
    <row r="4" spans="1:27" x14ac:dyDescent="0.3">
      <c r="A4" s="2">
        <v>2</v>
      </c>
      <c r="B4" s="3" t="s">
        <v>1</v>
      </c>
      <c r="C4" s="24">
        <v>9.5</v>
      </c>
      <c r="D4" s="8">
        <v>1.5</v>
      </c>
      <c r="E4" s="8">
        <v>6.25</v>
      </c>
      <c r="F4" s="25">
        <f t="shared" ref="F4:F25" si="0">D4+E4</f>
        <v>7.75</v>
      </c>
      <c r="G4" s="24">
        <v>7</v>
      </c>
      <c r="H4" s="24">
        <v>9</v>
      </c>
      <c r="I4" s="10">
        <f t="shared" ref="I4:I25" si="1">ROUND((SUM(C4,F4:H4))/4,2)</f>
        <v>8.31</v>
      </c>
      <c r="J4" s="16">
        <f t="shared" ref="J4:J26" si="2">ROUND((I4*3.5)/10,2)</f>
        <v>2.91</v>
      </c>
      <c r="K4" s="8"/>
      <c r="L4" s="8">
        <v>8.5</v>
      </c>
      <c r="M4" s="8">
        <v>10</v>
      </c>
      <c r="N4" s="8">
        <v>9</v>
      </c>
      <c r="O4" s="8">
        <v>9</v>
      </c>
      <c r="P4" s="8">
        <v>9</v>
      </c>
      <c r="Q4" s="8">
        <f t="shared" ref="Q4:Q25" si="3">I4</f>
        <v>8.31</v>
      </c>
      <c r="R4" s="10">
        <f t="shared" ref="R4:R25" si="4">ROUND((SUM(L4:Q4))/6,2)</f>
        <v>8.9700000000000006</v>
      </c>
      <c r="S4" s="17">
        <f t="shared" ref="S4:S25" si="5">ROUND((R4*3.5)/10,2)</f>
        <v>3.14</v>
      </c>
      <c r="U4" s="8">
        <v>4</v>
      </c>
      <c r="V4" s="8">
        <v>2</v>
      </c>
      <c r="W4" s="8">
        <v>2</v>
      </c>
      <c r="X4" s="26">
        <f t="shared" ref="X4:X23" si="6">SUM(U4:W4)</f>
        <v>8</v>
      </c>
      <c r="Y4" s="16">
        <f t="shared" ref="Y4:Y23" si="7">ROUND((X4*3)/8,2)</f>
        <v>3</v>
      </c>
      <c r="AA4" s="19">
        <f t="shared" ref="AA4:AA25" si="8">SUM(J4,S4,Y4)</f>
        <v>9.0500000000000007</v>
      </c>
    </row>
    <row r="5" spans="1:27" x14ac:dyDescent="0.3">
      <c r="A5" s="2">
        <v>3</v>
      </c>
      <c r="B5" s="3" t="s">
        <v>2</v>
      </c>
      <c r="C5" s="24">
        <v>2</v>
      </c>
      <c r="D5" s="8">
        <v>1.5</v>
      </c>
      <c r="E5" s="8">
        <v>0.75</v>
      </c>
      <c r="F5" s="25">
        <f t="shared" si="0"/>
        <v>2.25</v>
      </c>
      <c r="G5" s="24">
        <v>3</v>
      </c>
      <c r="H5" s="24">
        <v>8</v>
      </c>
      <c r="I5" s="10">
        <f t="shared" si="1"/>
        <v>3.81</v>
      </c>
      <c r="J5" s="16">
        <f t="shared" si="2"/>
        <v>1.33</v>
      </c>
      <c r="K5" s="8"/>
      <c r="L5" s="8">
        <v>7</v>
      </c>
      <c r="M5" s="8">
        <v>10</v>
      </c>
      <c r="N5" s="8">
        <v>8</v>
      </c>
      <c r="O5" s="8">
        <v>8</v>
      </c>
      <c r="P5" s="8"/>
      <c r="Q5" s="8">
        <f t="shared" si="3"/>
        <v>3.81</v>
      </c>
      <c r="R5" s="10">
        <f t="shared" si="4"/>
        <v>6.14</v>
      </c>
      <c r="S5" s="17">
        <f t="shared" si="5"/>
        <v>2.15</v>
      </c>
      <c r="U5" s="8">
        <v>3</v>
      </c>
      <c r="V5" s="8">
        <v>2</v>
      </c>
      <c r="W5" s="8">
        <v>1</v>
      </c>
      <c r="X5" s="26">
        <f t="shared" si="6"/>
        <v>6</v>
      </c>
      <c r="Y5" s="16">
        <f t="shared" si="7"/>
        <v>2.25</v>
      </c>
      <c r="AA5" s="19">
        <f t="shared" si="8"/>
        <v>5.73</v>
      </c>
    </row>
    <row r="6" spans="1:27" x14ac:dyDescent="0.3">
      <c r="A6" s="2">
        <v>4</v>
      </c>
      <c r="B6" s="3" t="s">
        <v>3</v>
      </c>
      <c r="C6" s="24"/>
      <c r="D6" s="8"/>
      <c r="E6" s="8"/>
      <c r="F6" s="25">
        <f t="shared" si="0"/>
        <v>0</v>
      </c>
      <c r="G6" s="24"/>
      <c r="H6" s="24"/>
      <c r="I6" s="10">
        <f t="shared" si="1"/>
        <v>0</v>
      </c>
      <c r="J6" s="16">
        <f t="shared" si="2"/>
        <v>0</v>
      </c>
      <c r="K6" s="8"/>
      <c r="L6" s="8"/>
      <c r="M6" s="8"/>
      <c r="N6" s="8"/>
      <c r="O6" s="8"/>
      <c r="P6" s="8"/>
      <c r="Q6" s="8"/>
      <c r="R6" s="10"/>
      <c r="S6" s="17">
        <f t="shared" si="5"/>
        <v>0</v>
      </c>
      <c r="U6" s="8"/>
      <c r="V6" s="8"/>
      <c r="W6" s="8"/>
      <c r="X6" s="26">
        <f t="shared" si="6"/>
        <v>0</v>
      </c>
      <c r="Y6" s="16">
        <f t="shared" si="7"/>
        <v>0</v>
      </c>
      <c r="AA6" s="19">
        <f t="shared" si="8"/>
        <v>0</v>
      </c>
    </row>
    <row r="7" spans="1:27" x14ac:dyDescent="0.3">
      <c r="A7" s="2">
        <v>5</v>
      </c>
      <c r="B7" s="3" t="s">
        <v>4</v>
      </c>
      <c r="C7" s="24">
        <v>7.75</v>
      </c>
      <c r="D7" s="8">
        <v>2</v>
      </c>
      <c r="E7" s="8">
        <v>5.5</v>
      </c>
      <c r="F7" s="25">
        <f t="shared" si="0"/>
        <v>7.5</v>
      </c>
      <c r="G7" s="24">
        <v>5.5</v>
      </c>
      <c r="H7" s="24">
        <v>9</v>
      </c>
      <c r="I7" s="10">
        <f t="shared" si="1"/>
        <v>7.44</v>
      </c>
      <c r="J7" s="16">
        <f t="shared" si="2"/>
        <v>2.6</v>
      </c>
      <c r="K7" s="8"/>
      <c r="L7" s="8">
        <v>8</v>
      </c>
      <c r="M7" s="8">
        <v>7</v>
      </c>
      <c r="N7" s="8">
        <v>9</v>
      </c>
      <c r="O7" s="8">
        <v>10</v>
      </c>
      <c r="P7" s="8">
        <v>10</v>
      </c>
      <c r="Q7" s="8">
        <f t="shared" si="3"/>
        <v>7.44</v>
      </c>
      <c r="R7" s="10">
        <f t="shared" si="4"/>
        <v>8.57</v>
      </c>
      <c r="S7" s="17">
        <f t="shared" si="5"/>
        <v>3</v>
      </c>
      <c r="U7" s="8">
        <v>4</v>
      </c>
      <c r="V7" s="8">
        <v>2</v>
      </c>
      <c r="W7" s="8">
        <v>2</v>
      </c>
      <c r="X7" s="26">
        <f t="shared" si="6"/>
        <v>8</v>
      </c>
      <c r="Y7" s="16">
        <f t="shared" si="7"/>
        <v>3</v>
      </c>
      <c r="AA7" s="19">
        <f t="shared" si="8"/>
        <v>8.6</v>
      </c>
    </row>
    <row r="8" spans="1:27" x14ac:dyDescent="0.3">
      <c r="A8" s="2">
        <v>6</v>
      </c>
      <c r="B8" s="3" t="s">
        <v>5</v>
      </c>
      <c r="C8" s="24">
        <v>2.75</v>
      </c>
      <c r="D8" s="8">
        <v>1</v>
      </c>
      <c r="E8" s="8">
        <v>1.5</v>
      </c>
      <c r="F8" s="25">
        <f t="shared" si="0"/>
        <v>2.5</v>
      </c>
      <c r="G8" s="24">
        <v>2.5</v>
      </c>
      <c r="H8" s="24">
        <v>8.5</v>
      </c>
      <c r="I8" s="10">
        <f t="shared" si="1"/>
        <v>4.0599999999999996</v>
      </c>
      <c r="J8" s="16">
        <f t="shared" si="2"/>
        <v>1.42</v>
      </c>
      <c r="K8" s="8"/>
      <c r="L8" s="8">
        <v>7</v>
      </c>
      <c r="M8" s="8">
        <v>7</v>
      </c>
      <c r="N8" s="8">
        <v>8</v>
      </c>
      <c r="O8" s="8">
        <v>10</v>
      </c>
      <c r="P8" s="8">
        <v>10</v>
      </c>
      <c r="Q8" s="8">
        <f t="shared" si="3"/>
        <v>4.0599999999999996</v>
      </c>
      <c r="R8" s="10">
        <f t="shared" si="4"/>
        <v>7.68</v>
      </c>
      <c r="S8" s="17">
        <f t="shared" si="5"/>
        <v>2.69</v>
      </c>
      <c r="U8" s="8">
        <v>4</v>
      </c>
      <c r="V8" s="8">
        <v>2</v>
      </c>
      <c r="W8" s="8">
        <v>2</v>
      </c>
      <c r="X8" s="26">
        <f t="shared" si="6"/>
        <v>8</v>
      </c>
      <c r="Y8" s="16">
        <f t="shared" si="7"/>
        <v>3</v>
      </c>
      <c r="AA8" s="19">
        <f t="shared" si="8"/>
        <v>7.1099999999999994</v>
      </c>
    </row>
    <row r="9" spans="1:27" x14ac:dyDescent="0.3">
      <c r="A9" s="2">
        <v>7</v>
      </c>
      <c r="B9" s="3" t="s">
        <v>6</v>
      </c>
      <c r="C9" s="24">
        <v>1.75</v>
      </c>
      <c r="D9" s="8">
        <v>1</v>
      </c>
      <c r="E9" s="8">
        <v>0.75</v>
      </c>
      <c r="F9" s="25">
        <f t="shared" si="0"/>
        <v>1.75</v>
      </c>
      <c r="G9" s="24">
        <v>5.5</v>
      </c>
      <c r="H9" s="24">
        <v>8.5</v>
      </c>
      <c r="I9" s="10">
        <f t="shared" si="1"/>
        <v>4.38</v>
      </c>
      <c r="J9" s="16">
        <f t="shared" si="2"/>
        <v>1.53</v>
      </c>
      <c r="K9" s="8"/>
      <c r="L9" s="8">
        <v>8</v>
      </c>
      <c r="M9" s="8">
        <v>9</v>
      </c>
      <c r="N9" s="8">
        <v>7</v>
      </c>
      <c r="O9" s="8">
        <v>9</v>
      </c>
      <c r="P9" s="8">
        <v>10</v>
      </c>
      <c r="Q9" s="8">
        <f t="shared" si="3"/>
        <v>4.38</v>
      </c>
      <c r="R9" s="10">
        <f t="shared" si="4"/>
        <v>7.9</v>
      </c>
      <c r="S9" s="17">
        <f t="shared" si="5"/>
        <v>2.77</v>
      </c>
      <c r="U9" s="8">
        <v>2</v>
      </c>
      <c r="V9" s="8">
        <v>1</v>
      </c>
      <c r="W9" s="8"/>
      <c r="X9" s="26">
        <f t="shared" si="6"/>
        <v>3</v>
      </c>
      <c r="Y9" s="16">
        <f t="shared" si="7"/>
        <v>1.1299999999999999</v>
      </c>
      <c r="AA9" s="19">
        <f t="shared" si="8"/>
        <v>5.43</v>
      </c>
    </row>
    <row r="10" spans="1:27" x14ac:dyDescent="0.3">
      <c r="A10" s="2">
        <v>8</v>
      </c>
      <c r="B10" s="3" t="s">
        <v>7</v>
      </c>
      <c r="C10" s="24">
        <v>6</v>
      </c>
      <c r="D10" s="8">
        <v>1</v>
      </c>
      <c r="E10" s="8">
        <v>1.25</v>
      </c>
      <c r="F10" s="25">
        <f t="shared" si="0"/>
        <v>2.25</v>
      </c>
      <c r="G10" s="24">
        <v>3</v>
      </c>
      <c r="H10" s="24">
        <v>8</v>
      </c>
      <c r="I10" s="10">
        <f t="shared" si="1"/>
        <v>4.8099999999999996</v>
      </c>
      <c r="J10" s="16">
        <f t="shared" si="2"/>
        <v>1.68</v>
      </c>
      <c r="K10" s="8"/>
      <c r="L10" s="8">
        <v>8</v>
      </c>
      <c r="M10" s="8">
        <v>10</v>
      </c>
      <c r="N10" s="8">
        <v>9</v>
      </c>
      <c r="O10" s="8">
        <v>9</v>
      </c>
      <c r="P10" s="8">
        <v>8</v>
      </c>
      <c r="Q10" s="8">
        <f t="shared" si="3"/>
        <v>4.8099999999999996</v>
      </c>
      <c r="R10" s="10">
        <f t="shared" si="4"/>
        <v>8.14</v>
      </c>
      <c r="S10" s="17">
        <f t="shared" si="5"/>
        <v>2.85</v>
      </c>
      <c r="U10" s="8">
        <v>2.5</v>
      </c>
      <c r="V10" s="8">
        <v>2</v>
      </c>
      <c r="W10" s="8">
        <v>2</v>
      </c>
      <c r="X10" s="26">
        <f t="shared" si="6"/>
        <v>6.5</v>
      </c>
      <c r="Y10" s="16">
        <f t="shared" si="7"/>
        <v>2.44</v>
      </c>
      <c r="AA10" s="19">
        <f t="shared" si="8"/>
        <v>6.9700000000000006</v>
      </c>
    </row>
    <row r="11" spans="1:27" x14ac:dyDescent="0.3">
      <c r="A11" s="2">
        <v>9</v>
      </c>
      <c r="B11" s="3" t="s">
        <v>8</v>
      </c>
      <c r="C11" s="24">
        <v>6</v>
      </c>
      <c r="D11" s="8">
        <v>1.5</v>
      </c>
      <c r="E11" s="8">
        <v>5.5</v>
      </c>
      <c r="F11" s="25">
        <f t="shared" si="0"/>
        <v>7</v>
      </c>
      <c r="G11" s="24">
        <v>2.5</v>
      </c>
      <c r="H11" s="24">
        <v>8.5</v>
      </c>
      <c r="I11" s="10">
        <f t="shared" si="1"/>
        <v>6</v>
      </c>
      <c r="J11" s="16">
        <f t="shared" si="2"/>
        <v>2.1</v>
      </c>
      <c r="K11" s="8"/>
      <c r="L11" s="8">
        <v>8</v>
      </c>
      <c r="M11" s="8">
        <v>7.75</v>
      </c>
      <c r="N11" s="8"/>
      <c r="O11" s="8">
        <v>10</v>
      </c>
      <c r="P11" s="8">
        <v>8</v>
      </c>
      <c r="Q11" s="8">
        <f t="shared" si="3"/>
        <v>6</v>
      </c>
      <c r="R11" s="10">
        <f t="shared" si="4"/>
        <v>6.63</v>
      </c>
      <c r="S11" s="17">
        <f t="shared" si="5"/>
        <v>2.3199999999999998</v>
      </c>
      <c r="U11" s="8">
        <v>1</v>
      </c>
      <c r="V11" s="8">
        <v>1</v>
      </c>
      <c r="W11" s="8">
        <v>1</v>
      </c>
      <c r="X11" s="26">
        <f t="shared" si="6"/>
        <v>3</v>
      </c>
      <c r="Y11" s="16">
        <f t="shared" si="7"/>
        <v>1.1299999999999999</v>
      </c>
      <c r="AA11" s="19">
        <f t="shared" si="8"/>
        <v>5.55</v>
      </c>
    </row>
    <row r="12" spans="1:27" x14ac:dyDescent="0.3">
      <c r="A12" s="2">
        <v>10</v>
      </c>
      <c r="B12" s="3" t="s">
        <v>9</v>
      </c>
      <c r="C12" s="24">
        <v>5.5</v>
      </c>
      <c r="D12" s="8">
        <v>2</v>
      </c>
      <c r="E12" s="22">
        <v>2</v>
      </c>
      <c r="F12" s="25">
        <f t="shared" si="0"/>
        <v>4</v>
      </c>
      <c r="G12" s="24">
        <v>3.5</v>
      </c>
      <c r="H12" s="24">
        <v>4</v>
      </c>
      <c r="I12" s="10">
        <f t="shared" si="1"/>
        <v>4.25</v>
      </c>
      <c r="J12" s="16">
        <f t="shared" si="2"/>
        <v>1.49</v>
      </c>
      <c r="K12" s="8"/>
      <c r="L12" s="8">
        <v>8</v>
      </c>
      <c r="M12" s="22">
        <v>5</v>
      </c>
      <c r="N12" s="8">
        <v>7</v>
      </c>
      <c r="O12" s="8">
        <v>6</v>
      </c>
      <c r="P12" s="8">
        <v>4</v>
      </c>
      <c r="Q12" s="8">
        <f t="shared" si="3"/>
        <v>4.25</v>
      </c>
      <c r="R12" s="10">
        <f t="shared" si="4"/>
        <v>5.71</v>
      </c>
      <c r="S12" s="17">
        <f t="shared" si="5"/>
        <v>2</v>
      </c>
      <c r="U12" s="8">
        <v>1</v>
      </c>
      <c r="V12" s="8">
        <v>2</v>
      </c>
      <c r="W12" s="8">
        <v>1.5</v>
      </c>
      <c r="X12" s="26">
        <f t="shared" si="6"/>
        <v>4.5</v>
      </c>
      <c r="Y12" s="16">
        <f t="shared" si="7"/>
        <v>1.69</v>
      </c>
      <c r="AA12" s="19">
        <f t="shared" si="8"/>
        <v>5.18</v>
      </c>
    </row>
    <row r="13" spans="1:27" x14ac:dyDescent="0.3">
      <c r="A13" s="2">
        <v>11</v>
      </c>
      <c r="B13" s="3" t="s">
        <v>10</v>
      </c>
      <c r="C13" s="24"/>
      <c r="D13" s="8">
        <v>2</v>
      </c>
      <c r="E13" s="8">
        <v>2.75</v>
      </c>
      <c r="F13" s="25">
        <f t="shared" si="0"/>
        <v>4.75</v>
      </c>
      <c r="G13" s="24">
        <v>5.5</v>
      </c>
      <c r="H13" s="24"/>
      <c r="I13" s="10">
        <f t="shared" si="1"/>
        <v>2.56</v>
      </c>
      <c r="J13" s="16">
        <f t="shared" si="2"/>
        <v>0.9</v>
      </c>
      <c r="K13" s="8"/>
      <c r="L13" s="8">
        <v>7</v>
      </c>
      <c r="M13" s="8">
        <v>10</v>
      </c>
      <c r="N13" s="8">
        <v>9</v>
      </c>
      <c r="O13" s="8">
        <v>10</v>
      </c>
      <c r="P13" s="8"/>
      <c r="Q13" s="8">
        <f t="shared" si="3"/>
        <v>2.56</v>
      </c>
      <c r="R13" s="10">
        <f t="shared" si="4"/>
        <v>6.43</v>
      </c>
      <c r="S13" s="17">
        <f t="shared" si="5"/>
        <v>2.25</v>
      </c>
      <c r="U13" s="8">
        <v>1</v>
      </c>
      <c r="V13" s="8">
        <v>1</v>
      </c>
      <c r="W13" s="8">
        <v>2</v>
      </c>
      <c r="X13" s="26">
        <f t="shared" si="6"/>
        <v>4</v>
      </c>
      <c r="Y13" s="16">
        <f t="shared" si="7"/>
        <v>1.5</v>
      </c>
      <c r="AA13" s="19">
        <f t="shared" si="8"/>
        <v>4.6500000000000004</v>
      </c>
    </row>
    <row r="14" spans="1:27" x14ac:dyDescent="0.3">
      <c r="A14" s="2">
        <v>12</v>
      </c>
      <c r="B14" s="3" t="s">
        <v>11</v>
      </c>
      <c r="C14" s="24"/>
      <c r="D14" s="8"/>
      <c r="E14" s="8"/>
      <c r="F14" s="25">
        <f t="shared" si="0"/>
        <v>0</v>
      </c>
      <c r="G14" s="24"/>
      <c r="H14" s="24"/>
      <c r="I14" s="10">
        <f t="shared" si="1"/>
        <v>0</v>
      </c>
      <c r="J14" s="16">
        <f t="shared" si="2"/>
        <v>0</v>
      </c>
      <c r="K14" s="8"/>
      <c r="L14" s="8"/>
      <c r="M14" s="8"/>
      <c r="N14" s="8"/>
      <c r="O14" s="8"/>
      <c r="P14" s="8"/>
      <c r="Q14" s="8"/>
      <c r="R14" s="10">
        <f t="shared" si="4"/>
        <v>0</v>
      </c>
      <c r="S14" s="17">
        <f t="shared" si="5"/>
        <v>0</v>
      </c>
      <c r="U14" s="8"/>
      <c r="V14" s="8"/>
      <c r="W14" s="8"/>
      <c r="X14" s="26">
        <f t="shared" si="6"/>
        <v>0</v>
      </c>
      <c r="Y14" s="16">
        <f t="shared" si="7"/>
        <v>0</v>
      </c>
      <c r="AA14" s="19">
        <f t="shared" si="8"/>
        <v>0</v>
      </c>
    </row>
    <row r="15" spans="1:27" x14ac:dyDescent="0.3">
      <c r="A15" s="2">
        <v>13</v>
      </c>
      <c r="B15" s="3" t="s">
        <v>12</v>
      </c>
      <c r="C15" s="24">
        <v>4.5</v>
      </c>
      <c r="D15" s="8">
        <v>1</v>
      </c>
      <c r="E15" s="8">
        <v>1.5</v>
      </c>
      <c r="F15" s="25">
        <f t="shared" si="0"/>
        <v>2.5</v>
      </c>
      <c r="G15" s="24">
        <v>2.5</v>
      </c>
      <c r="H15" s="24">
        <v>8.5</v>
      </c>
      <c r="I15" s="10">
        <f t="shared" si="1"/>
        <v>4.5</v>
      </c>
      <c r="J15" s="16">
        <f t="shared" si="2"/>
        <v>1.58</v>
      </c>
      <c r="K15" s="8"/>
      <c r="L15" s="8">
        <v>6</v>
      </c>
      <c r="M15" s="22">
        <v>8</v>
      </c>
      <c r="N15" s="8">
        <v>6</v>
      </c>
      <c r="O15" s="8">
        <v>8</v>
      </c>
      <c r="P15" s="8">
        <v>8</v>
      </c>
      <c r="Q15" s="8">
        <f t="shared" si="3"/>
        <v>4.5</v>
      </c>
      <c r="R15" s="10">
        <f t="shared" si="4"/>
        <v>6.75</v>
      </c>
      <c r="S15" s="17">
        <f t="shared" si="5"/>
        <v>2.36</v>
      </c>
      <c r="U15" s="8">
        <v>2</v>
      </c>
      <c r="V15" s="8">
        <v>1</v>
      </c>
      <c r="W15" s="8">
        <v>1</v>
      </c>
      <c r="X15" s="26">
        <f t="shared" si="6"/>
        <v>4</v>
      </c>
      <c r="Y15" s="16">
        <f t="shared" si="7"/>
        <v>1.5</v>
      </c>
      <c r="AA15" s="19">
        <f t="shared" si="8"/>
        <v>5.4399999999999995</v>
      </c>
    </row>
    <row r="16" spans="1:27" x14ac:dyDescent="0.3">
      <c r="A16" s="2">
        <v>14</v>
      </c>
      <c r="B16" s="3" t="s">
        <v>13</v>
      </c>
      <c r="C16" s="24">
        <v>9.5</v>
      </c>
      <c r="D16" s="8">
        <v>1.5</v>
      </c>
      <c r="E16" s="8">
        <v>1.5</v>
      </c>
      <c r="F16" s="25">
        <f t="shared" si="0"/>
        <v>3</v>
      </c>
      <c r="G16" s="24">
        <v>6</v>
      </c>
      <c r="H16" s="24">
        <v>8</v>
      </c>
      <c r="I16" s="10">
        <f t="shared" si="1"/>
        <v>6.63</v>
      </c>
      <c r="J16" s="16">
        <f t="shared" si="2"/>
        <v>2.3199999999999998</v>
      </c>
      <c r="K16" s="8"/>
      <c r="L16" s="8">
        <v>8.5</v>
      </c>
      <c r="M16" s="8">
        <v>7</v>
      </c>
      <c r="N16" s="8">
        <v>8</v>
      </c>
      <c r="O16" s="8">
        <v>9</v>
      </c>
      <c r="P16" s="8">
        <v>8</v>
      </c>
      <c r="Q16" s="8">
        <f t="shared" si="3"/>
        <v>6.63</v>
      </c>
      <c r="R16" s="10">
        <f t="shared" si="4"/>
        <v>7.86</v>
      </c>
      <c r="S16" s="17">
        <f t="shared" si="5"/>
        <v>2.75</v>
      </c>
      <c r="U16" s="8">
        <v>4</v>
      </c>
      <c r="V16" s="8">
        <v>2</v>
      </c>
      <c r="W16" s="8">
        <v>2</v>
      </c>
      <c r="X16" s="26">
        <f t="shared" si="6"/>
        <v>8</v>
      </c>
      <c r="Y16" s="16">
        <f t="shared" si="7"/>
        <v>3</v>
      </c>
      <c r="AA16" s="19">
        <f t="shared" si="8"/>
        <v>8.07</v>
      </c>
    </row>
    <row r="17" spans="1:27" x14ac:dyDescent="0.3">
      <c r="A17" s="2">
        <v>15</v>
      </c>
      <c r="B17" s="3" t="s">
        <v>14</v>
      </c>
      <c r="C17" s="24">
        <v>8</v>
      </c>
      <c r="D17" s="8">
        <v>1</v>
      </c>
      <c r="E17" s="8">
        <v>2.25</v>
      </c>
      <c r="F17" s="25">
        <f t="shared" si="0"/>
        <v>3.25</v>
      </c>
      <c r="G17" s="24">
        <v>5</v>
      </c>
      <c r="H17" s="24">
        <v>9</v>
      </c>
      <c r="I17" s="10">
        <f t="shared" si="1"/>
        <v>6.31</v>
      </c>
      <c r="J17" s="16">
        <f t="shared" si="2"/>
        <v>2.21</v>
      </c>
      <c r="K17" s="8"/>
      <c r="L17" s="8">
        <v>8</v>
      </c>
      <c r="M17" s="8">
        <v>10</v>
      </c>
      <c r="N17" s="8">
        <v>9</v>
      </c>
      <c r="O17" s="8">
        <v>9</v>
      </c>
      <c r="P17" s="8">
        <v>10</v>
      </c>
      <c r="Q17" s="8">
        <f t="shared" si="3"/>
        <v>6.31</v>
      </c>
      <c r="R17" s="10">
        <f t="shared" si="4"/>
        <v>8.7200000000000006</v>
      </c>
      <c r="S17" s="17">
        <f t="shared" si="5"/>
        <v>3.05</v>
      </c>
      <c r="U17" s="8">
        <v>3</v>
      </c>
      <c r="V17" s="8">
        <v>2</v>
      </c>
      <c r="W17" s="8">
        <v>2</v>
      </c>
      <c r="X17" s="26">
        <f t="shared" si="6"/>
        <v>7</v>
      </c>
      <c r="Y17" s="16">
        <f t="shared" si="7"/>
        <v>2.63</v>
      </c>
      <c r="AA17" s="19">
        <f t="shared" si="8"/>
        <v>7.89</v>
      </c>
    </row>
    <row r="18" spans="1:27" x14ac:dyDescent="0.3">
      <c r="A18" s="2">
        <v>16</v>
      </c>
      <c r="B18" s="3" t="s">
        <v>15</v>
      </c>
      <c r="C18" s="24">
        <v>2.5</v>
      </c>
      <c r="D18" s="8">
        <v>1.5</v>
      </c>
      <c r="E18" s="8"/>
      <c r="F18" s="25">
        <f t="shared" si="0"/>
        <v>1.5</v>
      </c>
      <c r="G18" s="24"/>
      <c r="H18" s="24">
        <v>7</v>
      </c>
      <c r="I18" s="10">
        <f t="shared" si="1"/>
        <v>2.75</v>
      </c>
      <c r="J18" s="16">
        <f t="shared" si="2"/>
        <v>0.96</v>
      </c>
      <c r="K18" s="8"/>
      <c r="L18" s="8">
        <v>7</v>
      </c>
      <c r="M18" s="8">
        <v>6</v>
      </c>
      <c r="N18" s="8"/>
      <c r="O18" s="8"/>
      <c r="P18" s="8"/>
      <c r="Q18" s="8">
        <f t="shared" si="3"/>
        <v>2.75</v>
      </c>
      <c r="R18" s="10">
        <f t="shared" si="4"/>
        <v>2.63</v>
      </c>
      <c r="S18" s="17">
        <f t="shared" si="5"/>
        <v>0.92</v>
      </c>
      <c r="U18" s="8"/>
      <c r="V18" s="8"/>
      <c r="W18" s="8"/>
      <c r="X18" s="26">
        <f t="shared" si="6"/>
        <v>0</v>
      </c>
      <c r="Y18" s="16">
        <f t="shared" si="7"/>
        <v>0</v>
      </c>
      <c r="AA18" s="19">
        <f t="shared" si="8"/>
        <v>1.88</v>
      </c>
    </row>
    <row r="19" spans="1:27" x14ac:dyDescent="0.3">
      <c r="A19" s="2">
        <v>17</v>
      </c>
      <c r="B19" s="3" t="s">
        <v>16</v>
      </c>
      <c r="C19" s="24">
        <v>9.5</v>
      </c>
      <c r="D19" s="8">
        <v>2</v>
      </c>
      <c r="E19" s="8">
        <v>5.25</v>
      </c>
      <c r="F19" s="25">
        <f t="shared" si="0"/>
        <v>7.25</v>
      </c>
      <c r="G19" s="24">
        <v>3.5</v>
      </c>
      <c r="H19" s="24">
        <v>8</v>
      </c>
      <c r="I19" s="10">
        <f t="shared" si="1"/>
        <v>7.06</v>
      </c>
      <c r="J19" s="16">
        <f t="shared" si="2"/>
        <v>2.4700000000000002</v>
      </c>
      <c r="K19" s="8"/>
      <c r="L19" s="8">
        <v>8</v>
      </c>
      <c r="M19" s="8">
        <v>7</v>
      </c>
      <c r="N19" s="8">
        <v>9</v>
      </c>
      <c r="O19" s="8">
        <v>10</v>
      </c>
      <c r="P19" s="8">
        <v>10</v>
      </c>
      <c r="Q19" s="8">
        <f t="shared" si="3"/>
        <v>7.06</v>
      </c>
      <c r="R19" s="10">
        <f t="shared" si="4"/>
        <v>8.51</v>
      </c>
      <c r="S19" s="17">
        <f t="shared" si="5"/>
        <v>2.98</v>
      </c>
      <c r="U19" s="8">
        <v>3</v>
      </c>
      <c r="V19" s="8">
        <v>2</v>
      </c>
      <c r="W19" s="8">
        <v>2</v>
      </c>
      <c r="X19" s="26">
        <f t="shared" si="6"/>
        <v>7</v>
      </c>
      <c r="Y19" s="16">
        <f t="shared" si="7"/>
        <v>2.63</v>
      </c>
      <c r="AA19" s="19">
        <f t="shared" si="8"/>
        <v>8.08</v>
      </c>
    </row>
    <row r="20" spans="1:27" x14ac:dyDescent="0.3">
      <c r="A20" s="2">
        <v>18</v>
      </c>
      <c r="B20" s="3" t="s">
        <v>17</v>
      </c>
      <c r="C20" s="24">
        <v>0</v>
      </c>
      <c r="D20" s="8">
        <v>1</v>
      </c>
      <c r="E20" s="8"/>
      <c r="F20" s="25">
        <f t="shared" si="0"/>
        <v>1</v>
      </c>
      <c r="G20" s="24"/>
      <c r="H20" s="24"/>
      <c r="I20" s="10">
        <f t="shared" si="1"/>
        <v>0.25</v>
      </c>
      <c r="J20" s="16">
        <f t="shared" si="2"/>
        <v>0.09</v>
      </c>
      <c r="K20" s="8"/>
      <c r="L20" s="8">
        <v>8</v>
      </c>
      <c r="M20" s="8">
        <v>8</v>
      </c>
      <c r="N20" s="8"/>
      <c r="O20" s="8"/>
      <c r="P20" s="8"/>
      <c r="Q20" s="8">
        <f t="shared" si="3"/>
        <v>0.25</v>
      </c>
      <c r="R20" s="10">
        <f t="shared" si="4"/>
        <v>2.71</v>
      </c>
      <c r="S20" s="17">
        <f t="shared" si="5"/>
        <v>0.95</v>
      </c>
      <c r="U20" s="8"/>
      <c r="V20" s="8"/>
      <c r="W20" s="8"/>
      <c r="X20" s="26">
        <f t="shared" si="6"/>
        <v>0</v>
      </c>
      <c r="Y20" s="16">
        <f t="shared" si="7"/>
        <v>0</v>
      </c>
      <c r="AA20" s="19">
        <f t="shared" si="8"/>
        <v>1.04</v>
      </c>
    </row>
    <row r="21" spans="1:27" x14ac:dyDescent="0.3">
      <c r="A21" s="2">
        <v>19</v>
      </c>
      <c r="B21" s="3" t="s">
        <v>18</v>
      </c>
      <c r="C21" s="24">
        <v>6</v>
      </c>
      <c r="D21" s="8">
        <v>2</v>
      </c>
      <c r="E21" s="8">
        <v>0.75</v>
      </c>
      <c r="F21" s="25">
        <f t="shared" si="0"/>
        <v>2.75</v>
      </c>
      <c r="G21" s="24">
        <v>3</v>
      </c>
      <c r="H21" s="24">
        <v>8</v>
      </c>
      <c r="I21" s="10">
        <f t="shared" si="1"/>
        <v>4.9400000000000004</v>
      </c>
      <c r="J21" s="16">
        <f t="shared" si="2"/>
        <v>1.73</v>
      </c>
      <c r="K21" s="8"/>
      <c r="L21" s="8">
        <v>7</v>
      </c>
      <c r="M21" s="8">
        <v>7</v>
      </c>
      <c r="N21" s="8">
        <v>9</v>
      </c>
      <c r="O21" s="8">
        <v>10</v>
      </c>
      <c r="P21" s="8">
        <v>10</v>
      </c>
      <c r="Q21" s="8">
        <f t="shared" si="3"/>
        <v>4.9400000000000004</v>
      </c>
      <c r="R21" s="10">
        <f t="shared" si="4"/>
        <v>7.99</v>
      </c>
      <c r="S21" s="17">
        <f t="shared" si="5"/>
        <v>2.8</v>
      </c>
      <c r="U21" s="8">
        <v>4</v>
      </c>
      <c r="V21" s="8">
        <v>2</v>
      </c>
      <c r="W21" s="8">
        <v>2</v>
      </c>
      <c r="X21" s="26">
        <f t="shared" si="6"/>
        <v>8</v>
      </c>
      <c r="Y21" s="16">
        <f t="shared" si="7"/>
        <v>3</v>
      </c>
      <c r="AA21" s="19">
        <f t="shared" si="8"/>
        <v>7.5299999999999994</v>
      </c>
    </row>
    <row r="22" spans="1:27" x14ac:dyDescent="0.3">
      <c r="A22" s="2">
        <v>20</v>
      </c>
      <c r="B22" s="3" t="s">
        <v>19</v>
      </c>
      <c r="C22" s="24"/>
      <c r="D22" s="8"/>
      <c r="E22" s="8"/>
      <c r="F22" s="25">
        <f t="shared" si="0"/>
        <v>0</v>
      </c>
      <c r="G22" s="24"/>
      <c r="H22" s="24"/>
      <c r="I22" s="10">
        <f t="shared" si="1"/>
        <v>0</v>
      </c>
      <c r="J22" s="16">
        <f t="shared" si="2"/>
        <v>0</v>
      </c>
      <c r="K22" s="8"/>
      <c r="L22" s="8"/>
      <c r="M22" s="8"/>
      <c r="N22" s="8"/>
      <c r="O22" s="8"/>
      <c r="P22" s="8"/>
      <c r="Q22" s="8">
        <f t="shared" si="3"/>
        <v>0</v>
      </c>
      <c r="R22" s="10">
        <f t="shared" si="4"/>
        <v>0</v>
      </c>
      <c r="S22" s="17">
        <f t="shared" si="5"/>
        <v>0</v>
      </c>
      <c r="U22" s="8"/>
      <c r="V22" s="8"/>
      <c r="W22" s="8"/>
      <c r="X22" s="26">
        <f t="shared" si="6"/>
        <v>0</v>
      </c>
      <c r="Y22" s="16">
        <f t="shared" si="7"/>
        <v>0</v>
      </c>
      <c r="AA22" s="19">
        <f t="shared" si="8"/>
        <v>0</v>
      </c>
    </row>
    <row r="23" spans="1:27" x14ac:dyDescent="0.3">
      <c r="A23" s="2">
        <v>21</v>
      </c>
      <c r="B23" s="3" t="s">
        <v>20</v>
      </c>
      <c r="C23" s="24">
        <v>7</v>
      </c>
      <c r="D23" s="8">
        <v>1</v>
      </c>
      <c r="E23" s="8">
        <v>3.25</v>
      </c>
      <c r="F23" s="25">
        <f t="shared" si="0"/>
        <v>4.25</v>
      </c>
      <c r="G23" s="24">
        <v>5.5</v>
      </c>
      <c r="H23" s="24">
        <v>8.5</v>
      </c>
      <c r="I23" s="10">
        <f t="shared" si="1"/>
        <v>6.31</v>
      </c>
      <c r="J23" s="16">
        <f t="shared" si="2"/>
        <v>2.21</v>
      </c>
      <c r="K23" s="8"/>
      <c r="L23" s="8">
        <v>8</v>
      </c>
      <c r="M23" s="8">
        <v>9</v>
      </c>
      <c r="N23" s="8">
        <v>9</v>
      </c>
      <c r="O23" s="8"/>
      <c r="P23" s="8">
        <v>10</v>
      </c>
      <c r="Q23" s="8">
        <f t="shared" si="3"/>
        <v>6.31</v>
      </c>
      <c r="R23" s="10">
        <f t="shared" si="4"/>
        <v>7.05</v>
      </c>
      <c r="S23" s="17">
        <f t="shared" si="5"/>
        <v>2.4700000000000002</v>
      </c>
      <c r="U23" s="8">
        <v>3</v>
      </c>
      <c r="V23" s="8">
        <v>2</v>
      </c>
      <c r="W23" s="8">
        <v>2</v>
      </c>
      <c r="X23" s="26">
        <f t="shared" si="6"/>
        <v>7</v>
      </c>
      <c r="Y23" s="16">
        <f t="shared" si="7"/>
        <v>2.63</v>
      </c>
      <c r="AA23" s="19">
        <f t="shared" si="8"/>
        <v>7.31</v>
      </c>
    </row>
    <row r="24" spans="1:27" x14ac:dyDescent="0.3">
      <c r="A24" s="2">
        <v>22</v>
      </c>
      <c r="B24" s="3" t="s">
        <v>21</v>
      </c>
      <c r="C24" s="24">
        <v>8</v>
      </c>
      <c r="D24" s="8">
        <v>1.5</v>
      </c>
      <c r="E24" s="8"/>
      <c r="F24" s="25">
        <f t="shared" si="0"/>
        <v>1.5</v>
      </c>
      <c r="G24" s="24"/>
      <c r="H24" s="24">
        <v>7</v>
      </c>
      <c r="I24" s="10">
        <f t="shared" si="1"/>
        <v>4.13</v>
      </c>
      <c r="J24" s="16">
        <f t="shared" si="2"/>
        <v>1.45</v>
      </c>
      <c r="K24" s="8"/>
      <c r="L24" s="8"/>
      <c r="M24" s="8"/>
      <c r="N24" s="8"/>
      <c r="O24" s="8"/>
      <c r="P24" s="8"/>
      <c r="Q24" s="8">
        <f t="shared" si="3"/>
        <v>4.13</v>
      </c>
      <c r="R24" s="10">
        <f t="shared" si="4"/>
        <v>0.69</v>
      </c>
      <c r="S24" s="17">
        <f t="shared" si="5"/>
        <v>0.24</v>
      </c>
      <c r="U24" s="8"/>
      <c r="V24" s="8"/>
      <c r="W24" s="8"/>
      <c r="X24" s="2"/>
      <c r="Y24" s="3"/>
      <c r="AA24" s="19">
        <f t="shared" si="8"/>
        <v>1.69</v>
      </c>
    </row>
    <row r="25" spans="1:27" x14ac:dyDescent="0.3">
      <c r="A25" s="2">
        <v>23</v>
      </c>
      <c r="B25" s="3" t="s">
        <v>22</v>
      </c>
      <c r="C25" s="24"/>
      <c r="D25" s="8">
        <v>1.5</v>
      </c>
      <c r="E25" s="8">
        <v>2</v>
      </c>
      <c r="F25" s="25">
        <f t="shared" si="0"/>
        <v>3.5</v>
      </c>
      <c r="G25" s="24">
        <v>3</v>
      </c>
      <c r="H25" s="24">
        <v>8.5</v>
      </c>
      <c r="I25" s="10">
        <f t="shared" si="1"/>
        <v>3.75</v>
      </c>
      <c r="J25" s="16">
        <f t="shared" si="2"/>
        <v>1.31</v>
      </c>
      <c r="K25" s="8"/>
      <c r="L25" s="8"/>
      <c r="M25" s="8"/>
      <c r="N25" s="8">
        <v>4.75</v>
      </c>
      <c r="O25" s="8">
        <v>10</v>
      </c>
      <c r="P25" s="8"/>
      <c r="Q25" s="8">
        <f t="shared" si="3"/>
        <v>3.75</v>
      </c>
      <c r="R25" s="10">
        <f t="shared" si="4"/>
        <v>3.08</v>
      </c>
      <c r="S25" s="17">
        <f t="shared" si="5"/>
        <v>1.08</v>
      </c>
      <c r="U25" s="8"/>
      <c r="V25" s="8"/>
      <c r="W25" s="8"/>
      <c r="X25" s="2"/>
      <c r="Y25" s="3"/>
      <c r="AA25" s="19">
        <f t="shared" si="8"/>
        <v>2.39</v>
      </c>
    </row>
    <row r="26" spans="1:27" x14ac:dyDescent="0.3">
      <c r="A26" s="2">
        <v>24</v>
      </c>
      <c r="B26" s="3" t="s">
        <v>23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3"/>
      <c r="U26" s="8"/>
      <c r="V26" s="8"/>
      <c r="W26" s="8"/>
      <c r="X26" s="2"/>
      <c r="Y26" s="3"/>
      <c r="AA26" s="2"/>
    </row>
    <row r="27" spans="1:27" x14ac:dyDescent="0.3">
      <c r="A27" s="2">
        <v>25</v>
      </c>
      <c r="B27" s="3" t="s">
        <v>24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3"/>
      <c r="U27" s="8"/>
      <c r="V27" s="8"/>
      <c r="W27" s="8"/>
      <c r="X27" s="2"/>
      <c r="Y27" s="3"/>
      <c r="AA27" s="2"/>
    </row>
    <row r="28" spans="1:27" x14ac:dyDescent="0.3">
      <c r="U28" s="4"/>
      <c r="V28" s="4"/>
      <c r="W2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Humberto Paz Leon</dc:creator>
  <cp:lastModifiedBy>Hugo Humberto Paz Leon</cp:lastModifiedBy>
  <cp:lastPrinted>2024-12-06T16:28:51Z</cp:lastPrinted>
  <dcterms:created xsi:type="dcterms:W3CDTF">2024-11-21T03:41:01Z</dcterms:created>
  <dcterms:modified xsi:type="dcterms:W3CDTF">2025-02-16T00:31:21Z</dcterms:modified>
</cp:coreProperties>
</file>