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LMA UQUILLAS\Desktop\pareto\"/>
    </mc:Choice>
  </mc:AlternateContent>
  <bookViews>
    <workbookView xWindow="0" yWindow="0" windowWidth="19200" windowHeight="11190"/>
  </bookViews>
  <sheets>
    <sheet name="AYUDA " sheetId="3" r:id="rId1"/>
    <sheet name="EJEMPLO" sheetId="6" r:id="rId2"/>
    <sheet name="Curva de Pareto" sheetId="5" r:id="rId3"/>
  </sheets>
  <externalReferences>
    <externalReference r:id="rId4"/>
  </externalReferences>
  <definedNames>
    <definedName name="_xlnm._FilterDatabase" localSheetId="2" hidden="1">'Curva de Pareto'!$B$5:$C$15</definedName>
    <definedName name="Comprobantes">'[1]Tabla de Comprobantes'!$A$3:$A$65</definedName>
    <definedName name="PC">'[1]Tabla de Comprobantes'!$E$3:$E$14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D6" i="5" l="1"/>
  <c r="D7" i="5"/>
  <c r="D8" i="5"/>
  <c r="D9" i="5"/>
  <c r="D10" i="5"/>
  <c r="D11" i="5"/>
  <c r="D12" i="5"/>
  <c r="D13" i="5"/>
  <c r="D14" i="5"/>
  <c r="D15" i="5"/>
  <c r="E6" i="5" l="1"/>
  <c r="F6" i="5"/>
  <c r="F7" i="5"/>
  <c r="F8" i="5"/>
  <c r="F9" i="5"/>
  <c r="F10" i="5"/>
  <c r="F11" i="5"/>
  <c r="F12" i="5"/>
  <c r="F13" i="5"/>
  <c r="F14" i="5"/>
  <c r="F15" i="5"/>
  <c r="E9" i="5" l="1"/>
  <c r="E10" i="5"/>
  <c r="E11" i="5"/>
  <c r="E12" i="5"/>
  <c r="E13" i="5"/>
  <c r="E14" i="5"/>
  <c r="E7" i="5"/>
  <c r="E15" i="5"/>
  <c r="E8" i="5"/>
  <c r="G11" i="5" l="1"/>
  <c r="H11" i="5" s="1"/>
  <c r="G10" i="5"/>
  <c r="H10" i="5" s="1"/>
  <c r="G15" i="5"/>
  <c r="H15" i="5" s="1"/>
  <c r="G8" i="5"/>
  <c r="H8" i="5" s="1"/>
  <c r="G9" i="5"/>
  <c r="H9" i="5" s="1"/>
  <c r="G6" i="5"/>
  <c r="H6" i="5" s="1"/>
  <c r="G12" i="5"/>
  <c r="H12" i="5" s="1"/>
  <c r="G13" i="5"/>
  <c r="H13" i="5" s="1"/>
  <c r="G7" i="5"/>
  <c r="H7" i="5" s="1"/>
  <c r="G14" i="5"/>
  <c r="H14" i="5" s="1"/>
  <c r="I11" i="5" l="1"/>
  <c r="I13" i="5"/>
  <c r="I12" i="5"/>
  <c r="I8" i="5"/>
  <c r="I15" i="5"/>
  <c r="I14" i="5"/>
  <c r="I7" i="5"/>
  <c r="I10" i="5"/>
  <c r="I6" i="5"/>
  <c r="J6" i="5" s="1"/>
  <c r="I9" i="5"/>
  <c r="J15" i="5" l="1"/>
  <c r="J9" i="5"/>
  <c r="J11" i="5"/>
  <c r="J10" i="5"/>
  <c r="J7" i="5"/>
  <c r="J13" i="5"/>
  <c r="J14" i="5"/>
  <c r="J8" i="5"/>
  <c r="J12" i="5"/>
</calcChain>
</file>

<file path=xl/sharedStrings.xml><?xml version="1.0" encoding="utf-8"?>
<sst xmlns="http://schemas.openxmlformats.org/spreadsheetml/2006/main" count="23" uniqueCount="23">
  <si>
    <t>Ayuda</t>
  </si>
  <si>
    <t>Cálculos automáticos</t>
  </si>
  <si>
    <t>Auxiliar</t>
  </si>
  <si>
    <t>INCIDENCIA/CAUSA</t>
  </si>
  <si>
    <t xml:space="preserve">CANTIDAD </t>
  </si>
  <si>
    <t>Sobre facturación</t>
  </si>
  <si>
    <t>Cargos erróneos</t>
  </si>
  <si>
    <t>No envío de factura</t>
  </si>
  <si>
    <t>Problema con el equipo</t>
  </si>
  <si>
    <t>Pedidos de Baja</t>
  </si>
  <si>
    <t>Retraso en envío de equipos</t>
  </si>
  <si>
    <t>RANKING POR CANTIDAD</t>
  </si>
  <si>
    <t>CANTIDAD</t>
  </si>
  <si>
    <t>PARTICIPACIÓN PORCENTUAL</t>
  </si>
  <si>
    <t>PARTICIPACIÓN PORCENTUAL ACUMULADA</t>
  </si>
  <si>
    <t>POSICIÓN REAL</t>
  </si>
  <si>
    <t xml:space="preserve">INCIDENCIA/CAUSA </t>
  </si>
  <si>
    <t>Corte de servicio telefónico</t>
  </si>
  <si>
    <t>Corte de servicios Total</t>
  </si>
  <si>
    <t>Ingrese en la tabla la incidencia y la cantidad reportada</t>
  </si>
  <si>
    <t>TOTAL</t>
  </si>
  <si>
    <t>Corte de servicio planes Home Fibra</t>
  </si>
  <si>
    <t>Corte de servicio de planes Home Wifi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</si>
</sst>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0.0%"/>
    <numFmt numFmtId="16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sz val="10"/>
      <name val="Verdana"/>
      <family val="2"/>
    </font>
    <font>
      <b/>
      <sz val="22"/>
      <color theme="1" tint="0.249977111117893"/>
      <name val="Calibri"/>
      <family val="2"/>
      <scheme val="minor"/>
    </font>
    <font>
      <sz val="16"/>
      <color theme="0" tint="-0.499984740745262"/>
      <name val="Calibri"/>
      <family val="2"/>
      <scheme val="minor"/>
    </font>
    <font>
      <b/>
      <sz val="13"/>
      <color rgb="FF8745EC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6"/>
      <color rgb="FF8745EC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F3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 applyAlignment="1">
      <alignment horizontal="center"/>
    </xf>
    <xf numFmtId="0" fontId="0" fillId="0" borderId="0" xfId="0" applyFill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0" fontId="2" fillId="0" borderId="0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8" fillId="0" borderId="0" xfId="3"/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9" fontId="2" fillId="0" borderId="0" xfId="4" applyFont="1" applyBorder="1" applyAlignment="1">
      <alignment horizontal="center"/>
    </xf>
    <xf numFmtId="0" fontId="14" fillId="0" borderId="0" xfId="0" applyFont="1" applyFill="1" applyBorder="1" applyAlignment="1">
      <alignment vertical="center" wrapText="1"/>
    </xf>
    <xf numFmtId="9" fontId="2" fillId="0" borderId="0" xfId="4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6" fillId="0" borderId="0" xfId="0" applyFont="1" applyBorder="1" applyAlignment="1">
      <alignment vertical="top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3" fontId="9" fillId="0" borderId="7" xfId="1" applyNumberFormat="1" applyFont="1" applyFill="1" applyBorder="1" applyAlignment="1">
      <alignment horizontal="center"/>
    </xf>
    <xf numFmtId="3" fontId="9" fillId="0" borderId="4" xfId="1" applyNumberFormat="1" applyFont="1" applyFill="1" applyBorder="1" applyAlignment="1">
      <alignment horizontal="center"/>
    </xf>
    <xf numFmtId="3" fontId="9" fillId="0" borderId="5" xfId="1" applyNumberFormat="1" applyFont="1" applyFill="1" applyBorder="1" applyAlignment="1">
      <alignment horizontal="center"/>
    </xf>
    <xf numFmtId="3" fontId="9" fillId="0" borderId="6" xfId="1" applyNumberFormat="1" applyFont="1" applyFill="1" applyBorder="1" applyAlignment="1">
      <alignment horizontal="center"/>
    </xf>
    <xf numFmtId="1" fontId="12" fillId="0" borderId="8" xfId="5" applyNumberFormat="1" applyFont="1" applyFill="1" applyBorder="1" applyAlignment="1">
      <alignment horizontal="center"/>
    </xf>
    <xf numFmtId="1" fontId="12" fillId="0" borderId="9" xfId="5" applyNumberFormat="1" applyFont="1" applyFill="1" applyBorder="1" applyAlignment="1">
      <alignment horizontal="center"/>
    </xf>
    <xf numFmtId="1" fontId="12" fillId="0" borderId="10" xfId="5" applyNumberFormat="1" applyFont="1" applyFill="1" applyBorder="1" applyAlignment="1">
      <alignment horizontal="center"/>
    </xf>
    <xf numFmtId="1" fontId="12" fillId="0" borderId="11" xfId="5" applyNumberFormat="1" applyFont="1" applyFill="1" applyBorder="1" applyAlignment="1">
      <alignment horizontal="center"/>
    </xf>
    <xf numFmtId="166" fontId="13" fillId="0" borderId="7" xfId="5" applyNumberFormat="1" applyFont="1" applyFill="1" applyBorder="1" applyAlignment="1">
      <alignment horizontal="center"/>
    </xf>
    <xf numFmtId="166" fontId="13" fillId="0" borderId="4" xfId="5" applyNumberFormat="1" applyFont="1" applyFill="1" applyBorder="1" applyAlignment="1">
      <alignment horizontal="center"/>
    </xf>
    <xf numFmtId="166" fontId="13" fillId="0" borderId="5" xfId="5" applyNumberFormat="1" applyFont="1" applyFill="1" applyBorder="1" applyAlignment="1">
      <alignment horizontal="center"/>
    </xf>
    <xf numFmtId="166" fontId="13" fillId="0" borderId="6" xfId="5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8" fillId="0" borderId="0" xfId="3" applyBorder="1"/>
    <xf numFmtId="0" fontId="0" fillId="4" borderId="0" xfId="0" applyFill="1" applyBorder="1" applyAlignment="1"/>
    <xf numFmtId="1" fontId="13" fillId="0" borderId="7" xfId="5" applyNumberFormat="1" applyFont="1" applyFill="1" applyBorder="1" applyAlignment="1">
      <alignment horizontal="center"/>
    </xf>
    <xf numFmtId="1" fontId="13" fillId="0" borderId="4" xfId="5" applyNumberFormat="1" applyFont="1" applyFill="1" applyBorder="1" applyAlignment="1">
      <alignment horizontal="center"/>
    </xf>
    <xf numFmtId="1" fontId="13" fillId="0" borderId="5" xfId="5" applyNumberFormat="1" applyFont="1" applyFill="1" applyBorder="1" applyAlignment="1">
      <alignment horizontal="center"/>
    </xf>
    <xf numFmtId="1" fontId="13" fillId="0" borderId="6" xfId="5" applyNumberFormat="1" applyFont="1" applyFill="1" applyBorder="1" applyAlignment="1">
      <alignment horizontal="center"/>
    </xf>
    <xf numFmtId="165" fontId="13" fillId="0" borderId="15" xfId="1" applyNumberFormat="1" applyFont="1" applyFill="1" applyBorder="1" applyAlignment="1">
      <alignment horizontal="center"/>
    </xf>
    <xf numFmtId="165" fontId="13" fillId="0" borderId="16" xfId="1" applyNumberFormat="1" applyFont="1" applyFill="1" applyBorder="1" applyAlignment="1">
      <alignment horizontal="center"/>
    </xf>
    <xf numFmtId="165" fontId="13" fillId="0" borderId="17" xfId="1" applyNumberFormat="1" applyFont="1" applyFill="1" applyBorder="1" applyAlignment="1">
      <alignment horizontal="center"/>
    </xf>
    <xf numFmtId="9" fontId="12" fillId="0" borderId="7" xfId="4" applyFont="1" applyFill="1" applyBorder="1" applyAlignment="1">
      <alignment horizontal="center"/>
    </xf>
    <xf numFmtId="9" fontId="12" fillId="0" borderId="4" xfId="4" applyFont="1" applyFill="1" applyBorder="1" applyAlignment="1">
      <alignment horizontal="center"/>
    </xf>
    <xf numFmtId="9" fontId="12" fillId="0" borderId="5" xfId="4" applyFont="1" applyFill="1" applyBorder="1" applyAlignment="1">
      <alignment horizontal="center"/>
    </xf>
    <xf numFmtId="9" fontId="12" fillId="0" borderId="6" xfId="4" applyFont="1" applyFill="1" applyBorder="1" applyAlignment="1">
      <alignment horizontal="center"/>
    </xf>
  </cellXfs>
  <cellStyles count="6">
    <cellStyle name="Millares" xfId="5" builtinId="3"/>
    <cellStyle name="Millares 2" xfId="2"/>
    <cellStyle name="Normal" xfId="0" builtinId="0"/>
    <cellStyle name="Normal 2" xfId="1"/>
    <cellStyle name="Normal 3" xfId="3"/>
    <cellStyle name="Porcentaje" xfId="4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none"/>
      </font>
      <numFmt numFmtId="165" formatCode="0.0%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theme="0" tint="-0.1499679555650502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none"/>
      </font>
      <numFmt numFmtId="166" formatCode="_ * #,##0_ ;_ * \-#,##0_ ;_ * &quot;-&quot;??_ ;_ @_ 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E33D00"/>
        <name val="Calibri"/>
        <scheme val="minor"/>
      </font>
      <fill>
        <patternFill patternType="solid">
          <fgColor indexed="64"/>
          <bgColor rgb="FFFFEFE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2F2F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6E6E6"/>
      <color rgb="FF00CC66"/>
      <color rgb="FFFF3300"/>
      <color rgb="FF8745EC"/>
      <color rgb="FFEAEAEA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2000"/>
              <a:t>Curva</a:t>
            </a:r>
            <a:r>
              <a:rPr lang="es-AR" sz="2000" baseline="0"/>
              <a:t> de Pareto        </a:t>
            </a:r>
            <a:endParaRPr lang="es-AR" sz="2000"/>
          </a:p>
        </c:rich>
      </c:tx>
      <c:layout>
        <c:manualLayout>
          <c:xMode val="edge"/>
          <c:yMode val="edge"/>
          <c:x val="2.4415720357097315E-3"/>
          <c:y val="1.8199572019196833E-4"/>
        </c:manualLayout>
      </c:layout>
      <c:overlay val="0"/>
      <c:spPr>
        <a:solidFill>
          <a:srgbClr val="E6E6E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681553698599255E-2"/>
          <c:y val="0.10219522998624771"/>
          <c:w val="0.87868948133320957"/>
          <c:h val="0.76848343744233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'Curva de Pareto'!$H$5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'Curva de Pareto'!$G$6:$G$16</c:f>
              <c:strCache>
                <c:ptCount val="10"/>
                <c:pt idx="0">
                  <c:v>Corte de servicio de planes Home Wifi</c:v>
                </c:pt>
                <c:pt idx="1">
                  <c:v>Corte de servicios Total</c:v>
                </c:pt>
                <c:pt idx="2">
                  <c:v>Pedidos de Baja</c:v>
                </c:pt>
                <c:pt idx="3">
                  <c:v>Problema con el equipo</c:v>
                </c:pt>
                <c:pt idx="4">
                  <c:v>Corte de servicio planes Home Fibra</c:v>
                </c:pt>
                <c:pt idx="5">
                  <c:v>Cargos erróneos</c:v>
                </c:pt>
                <c:pt idx="6">
                  <c:v>Retraso en envío de equipos</c:v>
                </c:pt>
                <c:pt idx="7">
                  <c:v>Corte de servicio telefónico</c:v>
                </c:pt>
                <c:pt idx="8">
                  <c:v>No envío de factura</c:v>
                </c:pt>
                <c:pt idx="9">
                  <c:v>Sobre facturación</c:v>
                </c:pt>
              </c:strCache>
            </c:strRef>
          </c:cat>
          <c:val>
            <c:numRef>
              <c:f>'Curva de Pareto'!$H$6:$H$16</c:f>
              <c:numCache>
                <c:formatCode>0</c:formatCode>
                <c:ptCount val="11"/>
                <c:pt idx="0">
                  <c:v>85</c:v>
                </c:pt>
                <c:pt idx="1">
                  <c:v>49</c:v>
                </c:pt>
                <c:pt idx="2">
                  <c:v>28</c:v>
                </c:pt>
                <c:pt idx="3">
                  <c:v>28</c:v>
                </c:pt>
                <c:pt idx="4">
                  <c:v>27</c:v>
                </c:pt>
                <c:pt idx="5">
                  <c:v>19</c:v>
                </c:pt>
                <c:pt idx="6">
                  <c:v>15</c:v>
                </c:pt>
                <c:pt idx="7">
                  <c:v>12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C-4B8B-94A5-C2C20635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1135296"/>
        <c:axId val="221135856"/>
      </c:barChart>
      <c:lineChart>
        <c:grouping val="standard"/>
        <c:varyColors val="0"/>
        <c:ser>
          <c:idx val="1"/>
          <c:order val="1"/>
          <c:tx>
            <c:strRef>
              <c:f>'Curva de Pareto'!$J$5</c:f>
              <c:strCache>
                <c:ptCount val="1"/>
                <c:pt idx="0">
                  <c:v>PARTICIPACIÓN PORCENTUAL ACUMULADA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'Curva de Pareto'!$J$6:$J$16</c:f>
              <c:numCache>
                <c:formatCode>0.0%</c:formatCode>
                <c:ptCount val="11"/>
                <c:pt idx="0">
                  <c:v>0.31598513011152418</c:v>
                </c:pt>
                <c:pt idx="1">
                  <c:v>0.4981412639405205</c:v>
                </c:pt>
                <c:pt idx="2">
                  <c:v>0.60223048327137552</c:v>
                </c:pt>
                <c:pt idx="3">
                  <c:v>0.70631970260223054</c:v>
                </c:pt>
                <c:pt idx="4">
                  <c:v>0.80669144981412644</c:v>
                </c:pt>
                <c:pt idx="5">
                  <c:v>0.87732342007434949</c:v>
                </c:pt>
                <c:pt idx="6">
                  <c:v>0.93308550185873607</c:v>
                </c:pt>
                <c:pt idx="7">
                  <c:v>0.97769516728624539</c:v>
                </c:pt>
                <c:pt idx="8">
                  <c:v>0.99256505576208187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C-4B8B-94A5-C2C20635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36976"/>
        <c:axId val="221136416"/>
      </c:lineChart>
      <c:catAx>
        <c:axId val="22113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135856"/>
        <c:crosses val="autoZero"/>
        <c:auto val="1"/>
        <c:lblAlgn val="ctr"/>
        <c:lblOffset val="100"/>
        <c:noMultiLvlLbl val="0"/>
      </c:catAx>
      <c:valAx>
        <c:axId val="22113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00"/>
                  <a:t>Coantidad</a:t>
                </a:r>
                <a:r>
                  <a:rPr lang="es-AR" sz="1100" baseline="0"/>
                  <a:t> </a:t>
                </a:r>
                <a:endParaRPr lang="es-AR" sz="1100"/>
              </a:p>
            </c:rich>
          </c:tx>
          <c:layout/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135296"/>
        <c:crosses val="autoZero"/>
        <c:crossBetween val="between"/>
      </c:valAx>
      <c:valAx>
        <c:axId val="221136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00"/>
                  <a:t>Cantidad porcentual</a:t>
                </a:r>
                <a:r>
                  <a:rPr lang="es-AR" sz="1100" baseline="0"/>
                  <a:t> acumulado</a:t>
                </a:r>
                <a:endParaRPr lang="es-AR" sz="1100"/>
              </a:p>
            </c:rich>
          </c:tx>
          <c:layout/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1136976"/>
        <c:crosses val="max"/>
        <c:crossBetween val="between"/>
      </c:valAx>
      <c:catAx>
        <c:axId val="221136976"/>
        <c:scaling>
          <c:orientation val="minMax"/>
        </c:scaling>
        <c:delete val="1"/>
        <c:axPos val="b"/>
        <c:majorTickMark val="out"/>
        <c:minorTickMark val="none"/>
        <c:tickLblPos val="nextTo"/>
        <c:crossAx val="22113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03778736200693"/>
          <c:y val="4.9325890867415158E-2"/>
          <c:w val="0.29746211371819731"/>
          <c:h val="3.63883948468705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planillaexcel.com/blo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planillaexcel.com/blog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3</xdr:row>
      <xdr:rowOff>152400</xdr:rowOff>
    </xdr:from>
    <xdr:to>
      <xdr:col>7</xdr:col>
      <xdr:colOff>402166</xdr:colOff>
      <xdr:row>36</xdr:row>
      <xdr:rowOff>52917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38784708-9E4A-4853-AB06-A8944CCE318E}"/>
            </a:ext>
          </a:extLst>
        </xdr:cNvPr>
        <xdr:cNvSpPr txBox="1"/>
      </xdr:nvSpPr>
      <xdr:spPr>
        <a:xfrm>
          <a:off x="254000" y="1686983"/>
          <a:ext cx="8043333" cy="652568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El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diagrama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de Pareto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en Excel le ayudará a identificar cuáles son las causas que generan el 80% de los efectos.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1.</a:t>
          </a:r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 En la columna B liste las causas o incidencias o lo que quiere relevar.</a:t>
          </a:r>
        </a:p>
        <a:p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2. </a:t>
          </a:r>
          <a:r>
            <a:rPr lang="en-U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columna C la cantidad de veces que se reportaron esas causas o incidencias.</a:t>
          </a:r>
        </a:p>
        <a:p>
          <a:endParaRPr lang="es-ES" sz="1600" b="1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Con la información proporcionada, se ordenará de mayor a menor las causas en función de  la cantidad de veces que fueron reportadas.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Se ilustrará con un gráfico </a:t>
          </a:r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de Pareto la cantidad de causas o incidencias y el porcentaje acumulado. </a:t>
          </a: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Las barras trazadas en orden descendente representan la frecuencia relativa de los valores y la línea representa el porcentaje total acumulado</a:t>
          </a:r>
          <a:r>
            <a:rPr lang="es-AR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 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ACLARACIONES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Para agregar más información, expanda la tabla en el margen inferior derecho de la última celda para que copie las fórmulas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Para borrar la información, solo debe borrar las columnas B y C.  Si sobran filas, deben ser eliminadas.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La columna D es un cálculo auxiliar que está oculto, </a:t>
          </a:r>
          <a:r>
            <a:rPr lang="es-ES" sz="1600" b="1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no debe borrarse</a:t>
          </a:r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.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4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0CD74-4B1E-434A-AADC-042A6935B26F}"/>
            </a:ext>
          </a:extLst>
        </xdr:cNvPr>
        <xdr:cNvSpPr txBox="1"/>
      </xdr:nvSpPr>
      <xdr:spPr>
        <a:xfrm>
          <a:off x="8512175" y="3298825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endParaRPr lang="en-US" sz="1600" b="1">
            <a:solidFill>
              <a:srgbClr val="12A779"/>
            </a:solidFill>
          </a:endParaRPr>
        </a:p>
      </xdr:txBody>
    </xdr:sp>
    <xdr:clientData/>
  </xdr:twoCellAnchor>
  <xdr:twoCellAnchor>
    <xdr:from>
      <xdr:col>7</xdr:col>
      <xdr:colOff>660400</xdr:colOff>
      <xdr:row>21</xdr:row>
      <xdr:rowOff>165100</xdr:rowOff>
    </xdr:from>
    <xdr:to>
      <xdr:col>10</xdr:col>
      <xdr:colOff>1231900</xdr:colOff>
      <xdr:row>23</xdr:row>
      <xdr:rowOff>76200</xdr:rowOff>
    </xdr:to>
    <xdr:sp macro="" textlink="">
      <xdr:nvSpPr>
        <xdr:cNvPr id="5" name="TextBox 9">
          <a:extLst>
            <a:ext uri="{FF2B5EF4-FFF2-40B4-BE49-F238E27FC236}">
              <a16:creationId xmlns:a16="http://schemas.microsoft.com/office/drawing/2014/main" id="{257CB3BA-B176-4863-B639-94DF8A62CECD}"/>
            </a:ext>
          </a:extLst>
        </xdr:cNvPr>
        <xdr:cNvSpPr txBox="1"/>
      </xdr:nvSpPr>
      <xdr:spPr>
        <a:xfrm>
          <a:off x="8537575" y="5413375"/>
          <a:ext cx="4371975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endParaRPr lang="en-US" sz="1600" b="1">
            <a:solidFill>
              <a:srgbClr val="12A779"/>
            </a:solidFill>
          </a:endParaRPr>
        </a:p>
      </xdr:txBody>
    </xdr:sp>
    <xdr:clientData/>
  </xdr:twoCellAnchor>
  <xdr:absoluteAnchor>
    <xdr:pos x="3408892" y="127000"/>
    <xdr:ext cx="5334007" cy="743844"/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330CEAF-ACA8-4EDF-BDAA-E736C1096AF5}"/>
            </a:ext>
          </a:extLst>
        </xdr:cNvPr>
        <xdr:cNvSpPr txBox="1"/>
      </xdr:nvSpPr>
      <xdr:spPr>
        <a:xfrm>
          <a:off x="3408892" y="127000"/>
          <a:ext cx="5334007" cy="743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3200" b="1">
              <a:solidFill>
                <a:sysClr val="windowText" lastClr="000000"/>
              </a:solidFill>
            </a:rPr>
            <a:t>Diagrama</a:t>
          </a:r>
          <a:r>
            <a:rPr lang="en-US" sz="3200" b="1" baseline="0">
              <a:solidFill>
                <a:sysClr val="windowText" lastClr="000000"/>
              </a:solidFill>
            </a:rPr>
            <a:t> de Pareto </a:t>
          </a:r>
          <a:endParaRPr lang="en-US" sz="3200" b="1">
            <a:solidFill>
              <a:sysClr val="windowText" lastClr="000000"/>
            </a:solidFill>
          </a:endParaRPr>
        </a:p>
      </xdr:txBody>
    </xdr:sp>
    <xdr:clientData/>
  </xdr:absoluteAnchor>
  <xdr:twoCellAnchor editAs="oneCell">
    <xdr:from>
      <xdr:col>0</xdr:col>
      <xdr:colOff>232833</xdr:colOff>
      <xdr:row>0</xdr:row>
      <xdr:rowOff>0</xdr:rowOff>
    </xdr:from>
    <xdr:to>
      <xdr:col>1</xdr:col>
      <xdr:colOff>709083</xdr:colOff>
      <xdr:row>1</xdr:row>
      <xdr:rowOff>52917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0"/>
          <a:ext cx="751417" cy="751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10</xdr:col>
      <xdr:colOff>657225</xdr:colOff>
      <xdr:row>49</xdr:row>
      <xdr:rowOff>142875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38784708-9E4A-4853-AB06-A8944CCE318E}"/>
            </a:ext>
          </a:extLst>
        </xdr:cNvPr>
        <xdr:cNvSpPr txBox="1"/>
      </xdr:nvSpPr>
      <xdr:spPr>
        <a:xfrm>
          <a:off x="0" y="733425"/>
          <a:ext cx="12334875" cy="10134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400" b="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pPr fontAlgn="base"/>
          <a:r>
            <a:rPr lang="es-MX" sz="16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¿Cuándo utilizar un diagrama de Pareto?</a:t>
          </a:r>
        </a:p>
        <a:p>
          <a:pPr fontAlgn="base"/>
          <a:r>
            <a:rPr lang="es-MX" sz="16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analizar los datos sobre la frecuencia de problemas o de causas en un proceso.</a:t>
          </a: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Cuando son muchos problemas o causas y se desea centrarse en los más importantes.</a:t>
          </a: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Cuando se desea analizar las causas de un problema enfocándose en sus componentes específicos.</a:t>
          </a: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comunicarse con otros a través de datos (de manera visual).</a:t>
          </a:r>
        </a:p>
        <a:p>
          <a:endParaRPr lang="es-ES" sz="14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7</xdr:col>
      <xdr:colOff>635000</xdr:colOff>
      <xdr:row>11</xdr:row>
      <xdr:rowOff>50800</xdr:rowOff>
    </xdr:from>
    <xdr:to>
      <xdr:col>10</xdr:col>
      <xdr:colOff>1206500</xdr:colOff>
      <xdr:row>12</xdr:row>
      <xdr:rowOff>165100</xdr:rowOff>
    </xdr:to>
    <xdr:sp macro="" textlink="">
      <xdr:nvSpPr>
        <xdr:cNvPr id="3" name="TextBox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0CD74-4B1E-434A-AADC-042A6935B26F}"/>
            </a:ext>
          </a:extLst>
        </xdr:cNvPr>
        <xdr:cNvSpPr txBox="1"/>
      </xdr:nvSpPr>
      <xdr:spPr>
        <a:xfrm>
          <a:off x="8512175" y="3175000"/>
          <a:ext cx="4371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0" tIns="0" rIns="274320" bIns="0" rtlCol="0" anchor="ctr"/>
        <a:lstStyle/>
        <a:p>
          <a:endParaRPr lang="en-US" sz="1600" b="1">
            <a:solidFill>
              <a:srgbClr val="12A779"/>
            </a:solidFill>
          </a:endParaRPr>
        </a:p>
      </xdr:txBody>
    </xdr:sp>
    <xdr:clientData/>
  </xdr:twoCellAnchor>
  <xdr:absoluteAnchor>
    <xdr:pos x="2400300" y="0"/>
    <xdr:ext cx="5334007" cy="743844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5330CEAF-ACA8-4EDF-BDAA-E736C1096AF5}"/>
            </a:ext>
          </a:extLst>
        </xdr:cNvPr>
        <xdr:cNvSpPr txBox="1"/>
      </xdr:nvSpPr>
      <xdr:spPr>
        <a:xfrm>
          <a:off x="2400300" y="0"/>
          <a:ext cx="5334007" cy="743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1">
              <a:solidFill>
                <a:sysClr val="windowText" lastClr="000000"/>
              </a:solidFill>
            </a:rPr>
            <a:t>Diagrama</a:t>
          </a:r>
          <a:r>
            <a:rPr lang="en-US" sz="2800" b="1" baseline="0">
              <a:solidFill>
                <a:sysClr val="windowText" lastClr="000000"/>
              </a:solidFill>
            </a:rPr>
            <a:t> de Pareto </a:t>
          </a:r>
          <a:endParaRPr lang="en-US" sz="2800" b="1">
            <a:solidFill>
              <a:sysClr val="windowText" lastClr="000000"/>
            </a:solidFill>
          </a:endParaRPr>
        </a:p>
      </xdr:txBody>
    </xdr:sp>
    <xdr:clientData/>
  </xdr:absoluteAnchor>
  <xdr:twoCellAnchor editAs="oneCell">
    <xdr:from>
      <xdr:col>1</xdr:col>
      <xdr:colOff>0</xdr:colOff>
      <xdr:row>0</xdr:row>
      <xdr:rowOff>0</xdr:rowOff>
    </xdr:from>
    <xdr:to>
      <xdr:col>1</xdr:col>
      <xdr:colOff>751417</xdr:colOff>
      <xdr:row>1</xdr:row>
      <xdr:rowOff>57453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751417" cy="752778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9</xdr:row>
      <xdr:rowOff>152400</xdr:rowOff>
    </xdr:from>
    <xdr:to>
      <xdr:col>7</xdr:col>
      <xdr:colOff>223308</xdr:colOff>
      <xdr:row>42</xdr:row>
      <xdr:rowOff>77259</xdr:rowOff>
    </xdr:to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38784708-9E4A-4853-AB06-A8944CCE318E}"/>
            </a:ext>
          </a:extLst>
        </xdr:cNvPr>
        <xdr:cNvSpPr txBox="1"/>
      </xdr:nvSpPr>
      <xdr:spPr>
        <a:xfrm>
          <a:off x="57150" y="2876550"/>
          <a:ext cx="8043333" cy="652568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1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EXTREME</a:t>
          </a:r>
          <a:r>
            <a:rPr lang="es-MX" sz="16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COMUNICACIONES</a:t>
          </a:r>
          <a:endParaRPr lang="es-MX" sz="1600" b="1" i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b="0" i="1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Es una empresa de Telecomunicaciones, que provee soluciones de acceso a Internet a clientes personales y corporativos, pudiendo acceder desde su casa, negocio o empresa a toda la variedad mundial de información disponible.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600" b="0" i="1">
            <a:solidFill>
              <a:schemeClr val="accent4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l" fontAlgn="base"/>
          <a:r>
            <a:rPr lang="es-MX" sz="1600" b="0" i="1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Brindamos soluciones que contribuyen con el crecimiento de nuestros clientes y satisfacen sus necesidades, acompañadas de excelentes servicios y precios competitivos.</a:t>
          </a:r>
        </a:p>
        <a:p>
          <a:pPr algn="l" fontAlgn="base"/>
          <a:r>
            <a:rPr lang="es-MX" sz="1600" b="0" i="1">
              <a:solidFill>
                <a:schemeClr val="accent4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Nuestra experiencia y buen servicio nos ha permitido en poco tiempo ser uno de los principales proveedores de Servicios de Internet en el Ecuador.</a:t>
          </a:r>
        </a:p>
        <a:p>
          <a:endParaRPr lang="es-ES" sz="2400" b="0" i="1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MX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empresa </a:t>
          </a:r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 recibido en el último semestre numerosas quejas sobre el servicio. Esto está afectando negativamente al desempeño del sistema de gestión de calidad, repercutiendo negativamente en la satisfacción del cliente. </a:t>
          </a:r>
        </a:p>
        <a:p>
          <a:pPr fontAlgn="base"/>
          <a:endParaRPr lang="es-MX" sz="16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quejas son variadas, así que los responsables de procesos se reunen y deciden hacer un diagrama de Pareto para determinar la causa predominante y trabajar sobre ella.</a:t>
          </a:r>
        </a:p>
        <a:p>
          <a:pPr fontAlgn="base"/>
          <a:r>
            <a:rPr lang="es-MX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equipo de trabajo recopila las posibles causas del problema a través de listas de verificación, resultados de encuestas, quejas, etc y  también la frecuencia con la que ocurren.</a:t>
          </a:r>
        </a:p>
        <a:p>
          <a:endParaRPr lang="es-ES" sz="24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271380" y="95250"/>
    <xdr:ext cx="4233334" cy="7438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16F04D-F662-4BFD-AECB-C3FA94FBD906}"/>
            </a:ext>
          </a:extLst>
        </xdr:cNvPr>
        <xdr:cNvSpPr txBox="1"/>
      </xdr:nvSpPr>
      <xdr:spPr>
        <a:xfrm>
          <a:off x="6271380" y="95250"/>
          <a:ext cx="4233334" cy="743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800" b="1">
              <a:solidFill>
                <a:sysClr val="windowText" lastClr="000000"/>
              </a:solidFill>
            </a:rPr>
            <a:t>Diagrama </a:t>
          </a:r>
          <a:r>
            <a:rPr lang="en-US" sz="2800" b="1" baseline="0">
              <a:solidFill>
                <a:sysClr val="windowText" lastClr="000000"/>
              </a:solidFill>
            </a:rPr>
            <a:t>de Pareto</a:t>
          </a:r>
          <a:endParaRPr lang="en-US" sz="2800" b="1">
            <a:solidFill>
              <a:sysClr val="windowText" lastClr="000000"/>
            </a:solidFill>
          </a:endParaRPr>
        </a:p>
      </xdr:txBody>
    </xdr:sp>
    <xdr:clientData/>
  </xdr:absoluteAnchor>
  <xdr:twoCellAnchor>
    <xdr:from>
      <xdr:col>11</xdr:col>
      <xdr:colOff>206376</xdr:colOff>
      <xdr:row>1</xdr:row>
      <xdr:rowOff>571500</xdr:rowOff>
    </xdr:from>
    <xdr:to>
      <xdr:col>19</xdr:col>
      <xdr:colOff>15876</xdr:colOff>
      <xdr:row>28</xdr:row>
      <xdr:rowOff>111125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751417</xdr:colOff>
      <xdr:row>2</xdr:row>
      <xdr:rowOff>57453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63286"/>
          <a:ext cx="751417" cy="751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_Base2" displayName="Tabla_Base2" ref="B5:J15" totalsRowShown="0" headerRowDxfId="8" dataDxfId="11" headerRowBorderDxfId="9" dataCellStyle="Normal 2">
  <autoFilter ref="B5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2" name="INCIDENCIA/CAUSA" dataDxfId="7" dataCellStyle="Normal 2"/>
    <tableColumn id="4" name="CANTIDAD " dataDxfId="6" dataCellStyle="Normal 2"/>
    <tableColumn id="1" name="Auxiliar" dataDxfId="10" dataCellStyle="Millares">
      <calculatedColumnFormula>IFERROR(Tabla_Base2[[#This Row],[CANTIDAD ]]+ROW()*0.0001,"")</calculatedColumnFormula>
    </tableColumn>
    <tableColumn id="18" name="RANKING POR CANTIDAD" dataDxfId="5" dataCellStyle="Millares">
      <calculatedColumnFormula>IFERROR(_xlfn.RANK.EQ(Tabla_Base2[[#This Row],[Auxiliar]],Tabla_Base2[Auxiliar]),"")</calculatedColumnFormula>
    </tableColumn>
    <tableColumn id="20" name="POSICIÓN REAL" dataDxfId="4" dataCellStyle="Normal 2">
      <calculatedColumnFormula>ROW()-5</calculatedColumnFormula>
    </tableColumn>
    <tableColumn id="21" name="INCIDENCIA/CAUSA " dataDxfId="3" dataCellStyle="Normal 2">
      <calculatedColumnFormula>IFERROR(INDEX(Tabla_Base2[INCIDENCIA/CAUSA],MATCH(Tabla_Base2[[#This Row],[POSICIÓN REAL]],Tabla_Base2[RANKING POR CANTIDAD],0)),"")</calculatedColumnFormula>
    </tableColumn>
    <tableColumn id="22" name="CANTIDAD" dataDxfId="1" dataCellStyle="Millares">
      <calculatedColumnFormula>IFERROR(VLOOKUP(G6,Tabla_Base2[[INCIDENCIA/CAUSA]:[CANTIDAD ]],2,0),"")</calculatedColumnFormula>
    </tableColumn>
    <tableColumn id="19" name="PARTICIPACIÓN PORCENTUAL" dataDxfId="0" dataCellStyle="Porcentaje">
      <calculatedColumnFormula>IFERROR(Tabla_Base2[[#This Row],[CANTIDAD]]/SUM(Tabla_Base2[CANTIDAD]),"")</calculatedColumnFormula>
    </tableColumn>
    <tableColumn id="23" name="PARTICIPACIÓN PORCENTUAL ACUMULADA" dataDxfId="2" dataCellStyle="Normal 2">
      <calculatedColumnFormula>IF(Tabla_Base2[[#This Row],[PARTICIPACIÓN PORCENTUAL]]="","",SUM($I$6:I6))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L4"/>
  <sheetViews>
    <sheetView showGridLines="0" tabSelected="1" zoomScale="90" zoomScaleNormal="90" workbookViewId="0">
      <selection activeCell="I29" sqref="I29"/>
    </sheetView>
  </sheetViews>
  <sheetFormatPr baseColWidth="10" defaultRowHeight="15.75" x14ac:dyDescent="0.25"/>
  <cols>
    <col min="1" max="1" width="4.140625" style="7" customWidth="1"/>
    <col min="2" max="11" width="19" style="7" customWidth="1"/>
    <col min="12" max="16384" width="11.42578125" style="7"/>
  </cols>
  <sheetData>
    <row r="1" spans="2:12" s="2" customFormat="1" ht="54.95" customHeight="1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2" ht="24" customHeight="1" x14ac:dyDescent="0.25"/>
    <row r="3" spans="2:12" ht="42" customHeight="1" x14ac:dyDescent="0.25">
      <c r="B3" s="8" t="s">
        <v>0</v>
      </c>
      <c r="C3" s="9"/>
      <c r="D3" s="9"/>
      <c r="E3" s="9"/>
      <c r="F3" s="9"/>
      <c r="G3" s="9"/>
      <c r="H3" s="9"/>
      <c r="I3" s="9"/>
      <c r="J3" s="9"/>
      <c r="K3" s="9"/>
    </row>
    <row r="4" spans="2:12" ht="15" customHeight="1" x14ac:dyDescent="0.25"/>
  </sheetData>
  <mergeCells count="1">
    <mergeCell ref="B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7"/>
  <sheetViews>
    <sheetView workbookViewId="0">
      <selection activeCell="I21" sqref="I21"/>
    </sheetView>
  </sheetViews>
  <sheetFormatPr baseColWidth="10" defaultRowHeight="15.75" x14ac:dyDescent="0.25"/>
  <cols>
    <col min="1" max="1" width="4.140625" style="7" customWidth="1"/>
    <col min="2" max="11" width="19" style="7" customWidth="1"/>
    <col min="12" max="16384" width="11.42578125" style="7"/>
  </cols>
  <sheetData>
    <row r="1" spans="2:12" s="2" customFormat="1" ht="54.95" customHeight="1" x14ac:dyDescent="0.25">
      <c r="B1" s="53"/>
      <c r="C1" s="53"/>
      <c r="D1" s="53"/>
      <c r="E1" s="53"/>
      <c r="F1" s="53"/>
      <c r="G1" s="53"/>
      <c r="H1" s="53"/>
      <c r="I1" s="53"/>
      <c r="J1" s="53"/>
      <c r="K1" s="55"/>
      <c r="L1" s="55"/>
    </row>
    <row r="2" spans="2:12" ht="24" customHeight="1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2:12" ht="42" customHeight="1" x14ac:dyDescent="0.25">
      <c r="B3" s="8"/>
      <c r="C3" s="9"/>
      <c r="D3" s="9"/>
      <c r="E3" s="9"/>
      <c r="F3" s="9"/>
      <c r="G3" s="9"/>
      <c r="H3" s="9"/>
      <c r="I3" s="9"/>
      <c r="J3" s="9"/>
      <c r="K3" s="9"/>
      <c r="L3" s="54"/>
    </row>
    <row r="4" spans="2:12" ht="1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x14ac:dyDescent="0.25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2:12" x14ac:dyDescent="0.2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2:12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2:12" x14ac:dyDescent="0.2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2:12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2:12" x14ac:dyDescent="0.2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2:12" x14ac:dyDescent="0.25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2:12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2:12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2:12" x14ac:dyDescent="0.25"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2:12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2:12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2:12" x14ac:dyDescent="0.2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2:12" x14ac:dyDescent="0.2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</row>
    <row r="19" spans="2:12" x14ac:dyDescent="0.25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2:12" x14ac:dyDescent="0.25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12" x14ac:dyDescent="0.25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</row>
    <row r="22" spans="2:12" x14ac:dyDescent="0.25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2:12" x14ac:dyDescent="0.2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</row>
    <row r="24" spans="2:12" x14ac:dyDescent="0.25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</row>
    <row r="25" spans="2:12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2:12" x14ac:dyDescent="0.2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</row>
    <row r="27" spans="2:12" x14ac:dyDescent="0.25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</row>
    <row r="28" spans="2:12" x14ac:dyDescent="0.25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29" spans="2:12" x14ac:dyDescent="0.25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2:12" x14ac:dyDescent="0.25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2:12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2:12" x14ac:dyDescent="0.25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2:12" x14ac:dyDescent="0.25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34" spans="2:12" x14ac:dyDescent="0.25"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pans="2:12" x14ac:dyDescent="0.25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 x14ac:dyDescent="0.25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 x14ac:dyDescent="0.25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 x14ac:dyDescent="0.2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 x14ac:dyDescent="0.25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 x14ac:dyDescent="0.2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 x14ac:dyDescent="0.25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 x14ac:dyDescent="0.25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 x14ac:dyDescent="0.25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 x14ac:dyDescent="0.25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 x14ac:dyDescent="0.25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2:12" x14ac:dyDescent="0.2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2:12" x14ac:dyDescent="0.25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2:12" x14ac:dyDescent="0.25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2:12" x14ac:dyDescent="0.25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2:12" x14ac:dyDescent="0.25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  <row r="57" spans="2:12" x14ac:dyDescent="0.25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2:12" x14ac:dyDescent="0.25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</row>
    <row r="59" spans="2:12" x14ac:dyDescent="0.25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</row>
    <row r="60" spans="2:12" x14ac:dyDescent="0.2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</row>
    <row r="61" spans="2:12" x14ac:dyDescent="0.25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x14ac:dyDescent="0.25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2:12" x14ac:dyDescent="0.25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2:12" x14ac:dyDescent="0.2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2:12" x14ac:dyDescent="0.25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</row>
    <row r="66" spans="2:12" x14ac:dyDescent="0.25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2:12" x14ac:dyDescent="0.25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2:12" x14ac:dyDescent="0.25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2:12" x14ac:dyDescent="0.25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2:12" x14ac:dyDescent="0.2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2:12" x14ac:dyDescent="0.25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2" spans="2:12" x14ac:dyDescent="0.25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2:12" x14ac:dyDescent="0.25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x14ac:dyDescent="0.25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2:12" x14ac:dyDescent="0.25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2:12" x14ac:dyDescent="0.25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2:12" x14ac:dyDescent="0.25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2:12" x14ac:dyDescent="0.25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2:12" x14ac:dyDescent="0.25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2:12" x14ac:dyDescent="0.25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2:12" x14ac:dyDescent="0.2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2:12" x14ac:dyDescent="0.2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2:12" x14ac:dyDescent="0.25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2:12" x14ac:dyDescent="0.25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2:12" x14ac:dyDescent="0.25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2:12" x14ac:dyDescent="0.25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2:12" x14ac:dyDescent="0.25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</row>
  </sheetData>
  <mergeCells count="1">
    <mergeCell ref="B1:J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V17"/>
  <sheetViews>
    <sheetView showGridLines="0" zoomScaleNormal="100" workbookViewId="0">
      <selection activeCell="C20" sqref="C20"/>
    </sheetView>
  </sheetViews>
  <sheetFormatPr baseColWidth="10" defaultRowHeight="12.75" x14ac:dyDescent="0.2"/>
  <cols>
    <col min="1" max="1" width="2.42578125" style="6" customWidth="1"/>
    <col min="2" max="2" width="53.140625" style="6" customWidth="1"/>
    <col min="3" max="3" width="31.28515625" style="6" customWidth="1"/>
    <col min="4" max="4" width="23.42578125" style="6" hidden="1" customWidth="1"/>
    <col min="5" max="5" width="19.28515625" style="6" customWidth="1"/>
    <col min="6" max="6" width="20.140625" style="6" customWidth="1"/>
    <col min="7" max="7" width="37.140625" style="6" customWidth="1"/>
    <col min="8" max="8" width="19.28515625" style="6" customWidth="1"/>
    <col min="9" max="9" width="25.5703125" style="6" customWidth="1"/>
    <col min="10" max="10" width="24" style="6" customWidth="1"/>
    <col min="11" max="11" width="5.140625" style="6" customWidth="1"/>
    <col min="12" max="12" width="29.7109375" style="6" bestFit="1" customWidth="1"/>
    <col min="13" max="17" width="24.28515625" style="6" customWidth="1"/>
    <col min="18" max="18" width="19.85546875" style="6" customWidth="1"/>
    <col min="19" max="19" width="21.42578125" style="6" customWidth="1"/>
    <col min="20" max="20" width="15.7109375" style="6" customWidth="1"/>
    <col min="21" max="16384" width="11.42578125" style="6"/>
  </cols>
  <sheetData>
    <row r="2" spans="1:22" s="2" customFormat="1" ht="54.95" customHeight="1" x14ac:dyDescent="0.25">
      <c r="B2" s="21"/>
      <c r="C2" s="21"/>
      <c r="D2" s="21"/>
      <c r="E2" s="21"/>
      <c r="F2" s="21"/>
      <c r="G2" s="21"/>
      <c r="H2" s="21"/>
      <c r="I2" s="21"/>
      <c r="J2" s="21"/>
    </row>
    <row r="3" spans="1:22" s="1" customFormat="1" ht="13.5" thickBot="1" x14ac:dyDescent="0.25"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s="5" customFormat="1" ht="23.25" customHeight="1" thickBot="1" x14ac:dyDescent="0.25">
      <c r="A4" s="3"/>
      <c r="B4" s="22" t="s">
        <v>19</v>
      </c>
      <c r="C4" s="1"/>
      <c r="D4" s="47" t="s">
        <v>1</v>
      </c>
      <c r="E4" s="48"/>
      <c r="F4" s="48"/>
      <c r="G4" s="48"/>
      <c r="H4" s="48"/>
      <c r="I4" s="48"/>
      <c r="J4" s="49"/>
      <c r="L4" s="6"/>
      <c r="M4" s="11"/>
      <c r="N4" s="20"/>
      <c r="O4" s="20"/>
      <c r="P4" s="20"/>
      <c r="Q4" s="20"/>
      <c r="R4" s="20"/>
      <c r="S4" s="20"/>
      <c r="T4" s="20"/>
      <c r="U4" s="6"/>
      <c r="V4" s="6"/>
    </row>
    <row r="5" spans="1:22" s="5" customFormat="1" ht="55.5" customHeight="1" thickBot="1" x14ac:dyDescent="0.25">
      <c r="A5" s="3"/>
      <c r="B5" s="24" t="s">
        <v>3</v>
      </c>
      <c r="C5" s="23" t="s">
        <v>4</v>
      </c>
      <c r="D5" s="41" t="s">
        <v>2</v>
      </c>
      <c r="E5" s="46" t="s">
        <v>11</v>
      </c>
      <c r="F5" s="50" t="s">
        <v>15</v>
      </c>
      <c r="G5" s="51" t="s">
        <v>16</v>
      </c>
      <c r="H5" s="50" t="s">
        <v>12</v>
      </c>
      <c r="I5" s="50" t="s">
        <v>13</v>
      </c>
      <c r="J5" s="50" t="s">
        <v>14</v>
      </c>
      <c r="L5" s="13"/>
      <c r="M5" s="13"/>
      <c r="N5" s="13"/>
      <c r="O5" s="13"/>
      <c r="P5" s="13"/>
      <c r="Q5" s="13"/>
      <c r="R5" s="19"/>
      <c r="S5" s="19"/>
      <c r="T5" s="19"/>
      <c r="U5" s="6"/>
      <c r="V5" s="6"/>
    </row>
    <row r="6" spans="1:22" s="5" customFormat="1" ht="18.75" customHeight="1" x14ac:dyDescent="0.25">
      <c r="A6" s="4"/>
      <c r="B6" s="25" t="s">
        <v>7</v>
      </c>
      <c r="C6" s="29">
        <v>4</v>
      </c>
      <c r="D6" s="33">
        <f>IFERROR(Tabla_Base2[[#This Row],[CANTIDAD ]]+ROW()*0.0001,"")</f>
        <v>4.0006000000000004</v>
      </c>
      <c r="E6" s="37">
        <f>IFERROR(_xlfn.RANK.EQ(Tabla_Base2[[#This Row],[Auxiliar]],Tabla_Base2[Auxiliar]),"")</f>
        <v>9</v>
      </c>
      <c r="F6" s="42">
        <f t="shared" ref="F6:F15" si="0">ROW()-5</f>
        <v>1</v>
      </c>
      <c r="G6" s="42" t="str">
        <f>IFERROR(INDEX(Tabla_Base2[INCIDENCIA/CAUSA],MATCH(Tabla_Base2[[#This Row],[POSICIÓN REAL]],Tabla_Base2[RANKING POR CANTIDAD],0)),"")</f>
        <v>Corte de servicio de planes Home Wifi</v>
      </c>
      <c r="H6" s="56">
        <f>IFERROR(VLOOKUP(G6,Tabla_Base2[[INCIDENCIA/CAUSA]:[CANTIDAD ]],2,0),"")</f>
        <v>85</v>
      </c>
      <c r="I6" s="63">
        <f>IFERROR(Tabla_Base2[[#This Row],[CANTIDAD]]/SUM(Tabla_Base2[CANTIDAD]),"")</f>
        <v>0.31598513011152418</v>
      </c>
      <c r="J6" s="60">
        <f>IF(Tabla_Base2[[#This Row],[PARTICIPACIÓN PORCENTUAL]]="","",SUM($I$6:I6))</f>
        <v>0.31598513011152418</v>
      </c>
      <c r="L6" s="14"/>
      <c r="M6" s="15"/>
      <c r="N6" s="16"/>
      <c r="O6" s="17"/>
      <c r="P6" s="17"/>
      <c r="Q6" s="17"/>
      <c r="R6" s="18"/>
      <c r="S6" s="18"/>
      <c r="T6" s="18"/>
      <c r="U6" s="6"/>
      <c r="V6" s="6"/>
    </row>
    <row r="7" spans="1:22" s="5" customFormat="1" ht="18.75" customHeight="1" x14ac:dyDescent="0.25">
      <c r="A7" s="4"/>
      <c r="B7" s="26" t="s">
        <v>17</v>
      </c>
      <c r="C7" s="30">
        <v>12</v>
      </c>
      <c r="D7" s="34">
        <f>IFERROR(Tabla_Base2[[#This Row],[CANTIDAD ]]+ROW()*0.0001,"")</f>
        <v>12.0007</v>
      </c>
      <c r="E7" s="38">
        <f>IFERROR(_xlfn.RANK.EQ(Tabla_Base2[[#This Row],[Auxiliar]],Tabla_Base2[Auxiliar]),"")</f>
        <v>8</v>
      </c>
      <c r="F7" s="43">
        <f t="shared" si="0"/>
        <v>2</v>
      </c>
      <c r="G7" s="43" t="str">
        <f>IFERROR(INDEX(Tabla_Base2[INCIDENCIA/CAUSA],MATCH(Tabla_Base2[[#This Row],[POSICIÓN REAL]],Tabla_Base2[RANKING POR CANTIDAD],0)),"")</f>
        <v>Corte de servicios Total</v>
      </c>
      <c r="H7" s="57">
        <f>IFERROR(VLOOKUP(G7,Tabla_Base2[[INCIDENCIA/CAUSA]:[CANTIDAD ]],2,0),"")</f>
        <v>49</v>
      </c>
      <c r="I7" s="64">
        <f>IFERROR(Tabla_Base2[[#This Row],[CANTIDAD]]/SUM(Tabla_Base2[CANTIDAD]),"")</f>
        <v>0.18215613382899629</v>
      </c>
      <c r="J7" s="61">
        <f>IF(Tabla_Base2[[#This Row],[PARTICIPACIÓN PORCENTUAL]]="","",SUM($I$6:I7))</f>
        <v>0.4981412639405205</v>
      </c>
      <c r="L7" s="14"/>
      <c r="M7" s="15"/>
      <c r="N7" s="16"/>
      <c r="O7" s="17"/>
      <c r="P7" s="17"/>
      <c r="Q7" s="17"/>
      <c r="R7" s="18"/>
      <c r="S7" s="18"/>
      <c r="T7" s="18"/>
      <c r="U7" s="6"/>
      <c r="V7" s="6"/>
    </row>
    <row r="8" spans="1:22" s="5" customFormat="1" ht="21" x14ac:dyDescent="0.25">
      <c r="A8" s="4"/>
      <c r="B8" s="26" t="s">
        <v>6</v>
      </c>
      <c r="C8" s="30">
        <v>19</v>
      </c>
      <c r="D8" s="34">
        <f>IFERROR(Tabla_Base2[[#This Row],[CANTIDAD ]]+ROW()*0.0001,"")</f>
        <v>19.000800000000002</v>
      </c>
      <c r="E8" s="38">
        <f>IFERROR(_xlfn.RANK.EQ(Tabla_Base2[[#This Row],[Auxiliar]],Tabla_Base2[Auxiliar]),"")</f>
        <v>6</v>
      </c>
      <c r="F8" s="43">
        <f t="shared" si="0"/>
        <v>3</v>
      </c>
      <c r="G8" s="43" t="str">
        <f>IFERROR(INDEX(Tabla_Base2[INCIDENCIA/CAUSA],MATCH(Tabla_Base2[[#This Row],[POSICIÓN REAL]],Tabla_Base2[RANKING POR CANTIDAD],0)),"")</f>
        <v>Pedidos de Baja</v>
      </c>
      <c r="H8" s="57">
        <f>IFERROR(VLOOKUP(G8,Tabla_Base2[[INCIDENCIA/CAUSA]:[CANTIDAD ]],2,0),"")</f>
        <v>28</v>
      </c>
      <c r="I8" s="64">
        <f>IFERROR(Tabla_Base2[[#This Row],[CANTIDAD]]/SUM(Tabla_Base2[CANTIDAD]),"")</f>
        <v>0.10408921933085502</v>
      </c>
      <c r="J8" s="61">
        <f>IF(Tabla_Base2[[#This Row],[PARTICIPACIÓN PORCENTUAL]]="","",SUM($I$6:I8))</f>
        <v>0.60223048327137552</v>
      </c>
      <c r="L8" s="14"/>
      <c r="M8" s="15"/>
      <c r="N8" s="16"/>
      <c r="O8" s="17"/>
      <c r="P8" s="17"/>
      <c r="Q8" s="17"/>
      <c r="R8" s="18"/>
      <c r="S8" s="18"/>
      <c r="T8" s="18"/>
      <c r="U8" s="6"/>
      <c r="V8" s="6"/>
    </row>
    <row r="9" spans="1:22" s="5" customFormat="1" ht="18.75" customHeight="1" x14ac:dyDescent="0.25">
      <c r="A9" s="4"/>
      <c r="B9" s="26" t="s">
        <v>5</v>
      </c>
      <c r="C9" s="30">
        <v>2</v>
      </c>
      <c r="D9" s="34">
        <f>IFERROR(Tabla_Base2[[#This Row],[CANTIDAD ]]+ROW()*0.0001,"")</f>
        <v>2.0009000000000001</v>
      </c>
      <c r="E9" s="38">
        <f>IFERROR(_xlfn.RANK.EQ(Tabla_Base2[[#This Row],[Auxiliar]],Tabla_Base2[Auxiliar]),"")</f>
        <v>10</v>
      </c>
      <c r="F9" s="43">
        <f t="shared" si="0"/>
        <v>4</v>
      </c>
      <c r="G9" s="43" t="str">
        <f>IFERROR(INDEX(Tabla_Base2[INCIDENCIA/CAUSA],MATCH(Tabla_Base2[[#This Row],[POSICIÓN REAL]],Tabla_Base2[RANKING POR CANTIDAD],0)),"")</f>
        <v>Problema con el equipo</v>
      </c>
      <c r="H9" s="57">
        <f>IFERROR(VLOOKUP(G9,Tabla_Base2[[INCIDENCIA/CAUSA]:[CANTIDAD ]],2,0),"")</f>
        <v>28</v>
      </c>
      <c r="I9" s="64">
        <f>IFERROR(Tabla_Base2[[#This Row],[CANTIDAD]]/SUM(Tabla_Base2[CANTIDAD]),"")</f>
        <v>0.10408921933085502</v>
      </c>
      <c r="J9" s="61">
        <f>IF(Tabla_Base2[[#This Row],[PARTICIPACIÓN PORCENTUAL]]="","",SUM($I$6:I9))</f>
        <v>0.70631970260223054</v>
      </c>
      <c r="L9" s="6"/>
      <c r="M9" s="6"/>
      <c r="N9" s="6"/>
      <c r="O9" s="6"/>
      <c r="P9" s="12"/>
      <c r="Q9" s="12"/>
      <c r="R9" s="6"/>
      <c r="S9" s="6"/>
      <c r="T9" s="6"/>
      <c r="U9" s="6"/>
      <c r="V9" s="6"/>
    </row>
    <row r="10" spans="1:22" s="5" customFormat="1" ht="18.75" customHeight="1" x14ac:dyDescent="0.25">
      <c r="A10" s="4"/>
      <c r="B10" s="26" t="s">
        <v>22</v>
      </c>
      <c r="C10" s="30">
        <v>85</v>
      </c>
      <c r="D10" s="34">
        <f>IFERROR(Tabla_Base2[[#This Row],[CANTIDAD ]]+ROW()*0.0001,"")</f>
        <v>85.001000000000005</v>
      </c>
      <c r="E10" s="38">
        <f>IFERROR(_xlfn.RANK.EQ(Tabla_Base2[[#This Row],[Auxiliar]],Tabla_Base2[Auxiliar]),"")</f>
        <v>1</v>
      </c>
      <c r="F10" s="43">
        <f t="shared" si="0"/>
        <v>5</v>
      </c>
      <c r="G10" s="43" t="str">
        <f>IFERROR(INDEX(Tabla_Base2[INCIDENCIA/CAUSA],MATCH(Tabla_Base2[[#This Row],[POSICIÓN REAL]],Tabla_Base2[RANKING POR CANTIDAD],0)),"")</f>
        <v>Corte de servicio planes Home Fibra</v>
      </c>
      <c r="H10" s="57">
        <f>IFERROR(VLOOKUP(G10,Tabla_Base2[[INCIDENCIA/CAUSA]:[CANTIDAD ]],2,0),"")</f>
        <v>27</v>
      </c>
      <c r="I10" s="64">
        <f>IFERROR(Tabla_Base2[[#This Row],[CANTIDAD]]/SUM(Tabla_Base2[CANTIDAD]),"")</f>
        <v>0.10037174721189591</v>
      </c>
      <c r="J10" s="61">
        <f>IF(Tabla_Base2[[#This Row],[PARTICIPACIÓN PORCENTUAL]]="","",SUM($I$6:I10))</f>
        <v>0.80669144981412644</v>
      </c>
      <c r="P10" s="10"/>
      <c r="Q10" s="10"/>
    </row>
    <row r="11" spans="1:22" s="5" customFormat="1" ht="18.75" customHeight="1" x14ac:dyDescent="0.25">
      <c r="A11" s="4"/>
      <c r="B11" s="26" t="s">
        <v>8</v>
      </c>
      <c r="C11" s="30">
        <v>28</v>
      </c>
      <c r="D11" s="34">
        <f>IFERROR(Tabla_Base2[[#This Row],[CANTIDAD ]]+ROW()*0.0001,"")</f>
        <v>28.001100000000001</v>
      </c>
      <c r="E11" s="38">
        <f>IFERROR(_xlfn.RANK.EQ(Tabla_Base2[[#This Row],[Auxiliar]],Tabla_Base2[Auxiliar]),"")</f>
        <v>4</v>
      </c>
      <c r="F11" s="43">
        <f t="shared" si="0"/>
        <v>6</v>
      </c>
      <c r="G11" s="43" t="str">
        <f>IFERROR(INDEX(Tabla_Base2[INCIDENCIA/CAUSA],MATCH(Tabla_Base2[[#This Row],[POSICIÓN REAL]],Tabla_Base2[RANKING POR CANTIDAD],0)),"")</f>
        <v>Cargos erróneos</v>
      </c>
      <c r="H11" s="57">
        <f>IFERROR(VLOOKUP(G11,Tabla_Base2[[INCIDENCIA/CAUSA]:[CANTIDAD ]],2,0),"")</f>
        <v>19</v>
      </c>
      <c r="I11" s="64">
        <f>IFERROR(Tabla_Base2[[#This Row],[CANTIDAD]]/SUM(Tabla_Base2[CANTIDAD]),"")</f>
        <v>7.0631970260223054E-2</v>
      </c>
      <c r="J11" s="61">
        <f>IF(Tabla_Base2[[#This Row],[PARTICIPACIÓN PORCENTUAL]]="","",SUM($I$6:I11))</f>
        <v>0.87732342007434949</v>
      </c>
      <c r="P11" s="10"/>
      <c r="Q11" s="10"/>
    </row>
    <row r="12" spans="1:22" s="5" customFormat="1" ht="18.75" customHeight="1" x14ac:dyDescent="0.25">
      <c r="A12" s="4"/>
      <c r="B12" s="26" t="s">
        <v>9</v>
      </c>
      <c r="C12" s="30">
        <v>28</v>
      </c>
      <c r="D12" s="34">
        <f>IFERROR(Tabla_Base2[[#This Row],[CANTIDAD ]]+ROW()*0.0001,"")</f>
        <v>28.001200000000001</v>
      </c>
      <c r="E12" s="38">
        <f>IFERROR(_xlfn.RANK.EQ(Tabla_Base2[[#This Row],[Auxiliar]],Tabla_Base2[Auxiliar]),"")</f>
        <v>3</v>
      </c>
      <c r="F12" s="43">
        <f t="shared" si="0"/>
        <v>7</v>
      </c>
      <c r="G12" s="43" t="str">
        <f>IFERROR(INDEX(Tabla_Base2[INCIDENCIA/CAUSA],MATCH(Tabla_Base2[[#This Row],[POSICIÓN REAL]],Tabla_Base2[RANKING POR CANTIDAD],0)),"")</f>
        <v>Retraso en envío de equipos</v>
      </c>
      <c r="H12" s="57">
        <f>IFERROR(VLOOKUP(G12,Tabla_Base2[[INCIDENCIA/CAUSA]:[CANTIDAD ]],2,0),"")</f>
        <v>15</v>
      </c>
      <c r="I12" s="64">
        <f>IFERROR(Tabla_Base2[[#This Row],[CANTIDAD]]/SUM(Tabla_Base2[CANTIDAD]),"")</f>
        <v>5.5762081784386616E-2</v>
      </c>
      <c r="J12" s="61">
        <f>IF(Tabla_Base2[[#This Row],[PARTICIPACIÓN PORCENTUAL]]="","",SUM($I$6:I12))</f>
        <v>0.93308550185873607</v>
      </c>
      <c r="P12" s="10"/>
      <c r="Q12" s="10"/>
    </row>
    <row r="13" spans="1:22" s="5" customFormat="1" ht="18.75" customHeight="1" x14ac:dyDescent="0.25">
      <c r="A13" s="4"/>
      <c r="B13" s="26" t="s">
        <v>21</v>
      </c>
      <c r="C13" s="30">
        <v>27</v>
      </c>
      <c r="D13" s="34">
        <f>IFERROR(Tabla_Base2[[#This Row],[CANTIDAD ]]+ROW()*0.0001,"")</f>
        <v>27.001300000000001</v>
      </c>
      <c r="E13" s="38">
        <f>IFERROR(_xlfn.RANK.EQ(Tabla_Base2[[#This Row],[Auxiliar]],Tabla_Base2[Auxiliar]),"")</f>
        <v>5</v>
      </c>
      <c r="F13" s="43">
        <f t="shared" si="0"/>
        <v>8</v>
      </c>
      <c r="G13" s="43" t="str">
        <f>IFERROR(INDEX(Tabla_Base2[INCIDENCIA/CAUSA],MATCH(Tabla_Base2[[#This Row],[POSICIÓN REAL]],Tabla_Base2[RANKING POR CANTIDAD],0)),"")</f>
        <v>Corte de servicio telefónico</v>
      </c>
      <c r="H13" s="57">
        <f>IFERROR(VLOOKUP(G13,Tabla_Base2[[INCIDENCIA/CAUSA]:[CANTIDAD ]],2,0),"")</f>
        <v>12</v>
      </c>
      <c r="I13" s="64">
        <f>IFERROR(Tabla_Base2[[#This Row],[CANTIDAD]]/SUM(Tabla_Base2[CANTIDAD]),"")</f>
        <v>4.4609665427509292E-2</v>
      </c>
      <c r="J13" s="61">
        <f>IF(Tabla_Base2[[#This Row],[PARTICIPACIÓN PORCENTUAL]]="","",SUM($I$6:I13))</f>
        <v>0.97769516728624539</v>
      </c>
      <c r="P13" s="10"/>
      <c r="Q13" s="10"/>
    </row>
    <row r="14" spans="1:22" s="5" customFormat="1" ht="18.75" customHeight="1" x14ac:dyDescent="0.25">
      <c r="A14" s="4"/>
      <c r="B14" s="27" t="s">
        <v>10</v>
      </c>
      <c r="C14" s="31">
        <v>15</v>
      </c>
      <c r="D14" s="35">
        <f>IFERROR(Tabla_Base2[[#This Row],[CANTIDAD ]]+ROW()*0.0001,"")</f>
        <v>15.0014</v>
      </c>
      <c r="E14" s="39">
        <f>IFERROR(_xlfn.RANK.EQ(Tabla_Base2[[#This Row],[Auxiliar]],Tabla_Base2[Auxiliar]),"")</f>
        <v>7</v>
      </c>
      <c r="F14" s="44">
        <f t="shared" si="0"/>
        <v>9</v>
      </c>
      <c r="G14" s="44" t="str">
        <f>IFERROR(INDEX(Tabla_Base2[INCIDENCIA/CAUSA],MATCH(Tabla_Base2[[#This Row],[POSICIÓN REAL]],Tabla_Base2[RANKING POR CANTIDAD],0)),"")</f>
        <v>No envío de factura</v>
      </c>
      <c r="H14" s="58">
        <f>IFERROR(VLOOKUP(G14,Tabla_Base2[[INCIDENCIA/CAUSA]:[CANTIDAD ]],2,0),"")</f>
        <v>4</v>
      </c>
      <c r="I14" s="65">
        <f>IFERROR(Tabla_Base2[[#This Row],[CANTIDAD]]/SUM(Tabla_Base2[CANTIDAD]),"")</f>
        <v>1.4869888475836431E-2</v>
      </c>
      <c r="J14" s="61">
        <f>IF(Tabla_Base2[[#This Row],[PARTICIPACIÓN PORCENTUAL]]="","",SUM($I$6:I14))</f>
        <v>0.99256505576208187</v>
      </c>
      <c r="P14" s="10"/>
      <c r="Q14" s="10"/>
    </row>
    <row r="15" spans="1:22" s="5" customFormat="1" ht="18.75" customHeight="1" thickBot="1" x14ac:dyDescent="0.3">
      <c r="A15" s="4"/>
      <c r="B15" s="28" t="s">
        <v>18</v>
      </c>
      <c r="C15" s="32">
        <v>49</v>
      </c>
      <c r="D15" s="36">
        <f>IFERROR(Tabla_Base2[[#This Row],[CANTIDAD ]]+ROW()*0.0001,"")</f>
        <v>49.0015</v>
      </c>
      <c r="E15" s="40">
        <f>IFERROR(_xlfn.RANK.EQ(Tabla_Base2[[#This Row],[Auxiliar]],Tabla_Base2[Auxiliar]),"")</f>
        <v>2</v>
      </c>
      <c r="F15" s="45">
        <f t="shared" si="0"/>
        <v>10</v>
      </c>
      <c r="G15" s="45" t="str">
        <f>IFERROR(INDEX(Tabla_Base2[INCIDENCIA/CAUSA],MATCH(Tabla_Base2[[#This Row],[POSICIÓN REAL]],Tabla_Base2[RANKING POR CANTIDAD],0)),"")</f>
        <v>Sobre facturación</v>
      </c>
      <c r="H15" s="59">
        <f>IFERROR(VLOOKUP(G15,Tabla_Base2[[INCIDENCIA/CAUSA]:[CANTIDAD ]],2,0),"")</f>
        <v>2</v>
      </c>
      <c r="I15" s="66">
        <f>IFERROR(Tabla_Base2[[#This Row],[CANTIDAD]]/SUM(Tabla_Base2[CANTIDAD]),"")</f>
        <v>7.4349442379182153E-3</v>
      </c>
      <c r="J15" s="62">
        <f>IF(Tabla_Base2[[#This Row],[PARTICIPACIÓN PORCENTUAL]]="","",SUM($I$6:I15))</f>
        <v>1</v>
      </c>
      <c r="P15" s="10"/>
      <c r="Q15" s="10"/>
    </row>
    <row r="17" spans="2:3" ht="15.75" x14ac:dyDescent="0.25">
      <c r="B17" s="52" t="s">
        <v>20</v>
      </c>
      <c r="C17" s="6">
        <f>SUM(Tabla_Base2[[CANTIDAD ]])</f>
        <v>269</v>
      </c>
    </row>
  </sheetData>
  <mergeCells count="7">
    <mergeCell ref="B2:J2"/>
    <mergeCell ref="R8:T8"/>
    <mergeCell ref="R5:T5"/>
    <mergeCell ref="N4:T4"/>
    <mergeCell ref="D4:J4"/>
    <mergeCell ref="R6:T6"/>
    <mergeCell ref="R7:T7"/>
  </mergeCells>
  <pageMargins left="0.75" right="0.75" top="1" bottom="1" header="0.5" footer="0.5"/>
  <pageSetup paperSize="9" orientation="portrait" horizontalDpi="4294967292" verticalDpi="4294967292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 </vt:lpstr>
      <vt:lpstr>EJEMPLO</vt:lpstr>
      <vt:lpstr>Curva de Pareto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Planilla Excel</dc:creator>
  <cp:lastModifiedBy>Usuario de Windows</cp:lastModifiedBy>
  <dcterms:created xsi:type="dcterms:W3CDTF">2019-11-28T19:17:54Z</dcterms:created>
  <dcterms:modified xsi:type="dcterms:W3CDTF">2020-07-26T04:20:27Z</dcterms:modified>
</cp:coreProperties>
</file>